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2. Inglês\"/>
    </mc:Choice>
  </mc:AlternateContent>
  <xr:revisionPtr revIDLastSave="0" documentId="13_ncr:1_{7C465AF4-549A-4A4A-B80A-341CE837842B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TA" sheetId="13" r:id="rId1"/>
    <sheet name="INSTRUCTIONS" sheetId="14" r:id="rId2"/>
    <sheet name="1. ISO 9001" sheetId="15" r:id="rId3"/>
    <sheet name="2.IATF 16949 " sheetId="7" r:id="rId4"/>
    <sheet name="3.ISO14001" sheetId="16" r:id="rId5"/>
    <sheet name="4. BPF" sheetId="9" r:id="rId6"/>
    <sheet name="5.ISO45001" sheetId="17" r:id="rId7"/>
    <sheet name="6.FSC22000" sheetId="11" r:id="rId8"/>
    <sheet name="RESULT" sheetId="18" r:id="rId9"/>
    <sheet name="REF!" sheetId="5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2" hidden="1">'1. ISO 9001'!$B$1:$B$302</definedName>
    <definedName name="_xlnm._FilterDatabase" localSheetId="3" hidden="1">'2.IATF 16949 '!$E$1:$E$302</definedName>
    <definedName name="_xlnm._FilterDatabase" localSheetId="4" hidden="1">'3.ISO14001'!$B$1:$B$317</definedName>
    <definedName name="_xlnm._FilterDatabase" localSheetId="5" hidden="1">'4. BPF'!$E$1:$E$143</definedName>
    <definedName name="_xlnm._FilterDatabase" localSheetId="6" hidden="1">'5.ISO45001'!$E$1:$E$331</definedName>
    <definedName name="_xlnm._FilterDatabase" localSheetId="7" hidden="1">'6.FSC22000'!$B$1:$B$102</definedName>
    <definedName name="Fornecedor" localSheetId="4">[1]Plan1!$A$1:$C$4</definedName>
    <definedName name="Fornecedor" localSheetId="6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8" l="1"/>
  <c r="D9" i="18"/>
  <c r="D8" i="18"/>
  <c r="D7" i="18"/>
  <c r="D6" i="18"/>
  <c r="D5" i="18" l="1"/>
  <c r="E10" i="18" l="1"/>
  <c r="E9" i="18"/>
  <c r="E8" i="18"/>
  <c r="E7" i="18"/>
  <c r="E6" i="18"/>
  <c r="E5" i="18"/>
  <c r="J77" i="17"/>
  <c r="J72" i="17"/>
  <c r="J67" i="17"/>
  <c r="J62" i="17"/>
  <c r="J57" i="17"/>
  <c r="J52" i="17"/>
  <c r="J47" i="17"/>
  <c r="J42" i="17"/>
  <c r="J37" i="17"/>
  <c r="J32" i="17"/>
  <c r="J27" i="17"/>
  <c r="J22" i="17"/>
  <c r="J17" i="17"/>
  <c r="J12" i="17"/>
  <c r="J7" i="17"/>
  <c r="G97" i="16"/>
  <c r="G92" i="16"/>
  <c r="G87" i="16"/>
  <c r="G82" i="16"/>
  <c r="G77" i="16"/>
  <c r="G72" i="16"/>
  <c r="G67" i="16"/>
  <c r="G62" i="16"/>
  <c r="G57" i="16"/>
  <c r="G52" i="16"/>
  <c r="G47" i="16"/>
  <c r="G42" i="16"/>
  <c r="G37" i="16"/>
  <c r="G32" i="16"/>
  <c r="G27" i="16"/>
  <c r="G22" i="16"/>
  <c r="G17" i="16"/>
  <c r="G12" i="16"/>
  <c r="G7" i="16"/>
  <c r="G30" i="15"/>
  <c r="G28" i="15"/>
  <c r="G26" i="15"/>
  <c r="G21" i="15"/>
  <c r="G16" i="15"/>
  <c r="G11" i="15"/>
  <c r="G6" i="15"/>
  <c r="B10" i="18" l="1"/>
  <c r="B9" i="18"/>
  <c r="B8" i="18"/>
  <c r="B7" i="18"/>
  <c r="B6" i="18"/>
  <c r="B5" i="18"/>
  <c r="J82" i="17"/>
  <c r="G117" i="15" l="1"/>
  <c r="J51" i="13"/>
  <c r="G87" i="11" l="1"/>
  <c r="G82" i="11"/>
  <c r="G77" i="11"/>
  <c r="G72" i="11"/>
  <c r="G67" i="11"/>
  <c r="G62" i="11"/>
  <c r="G57" i="11"/>
  <c r="G52" i="11"/>
  <c r="G47" i="11"/>
  <c r="G42" i="11"/>
  <c r="G37" i="11"/>
  <c r="G32" i="11"/>
  <c r="G27" i="11"/>
  <c r="G22" i="11"/>
  <c r="G17" i="11"/>
  <c r="G12" i="11"/>
  <c r="G7" i="11"/>
  <c r="J102" i="9"/>
  <c r="J97" i="9"/>
  <c r="J92" i="9"/>
  <c r="J87" i="9"/>
  <c r="J82" i="9"/>
  <c r="J77" i="9"/>
  <c r="J72" i="9"/>
  <c r="J67" i="9"/>
  <c r="J62" i="9"/>
  <c r="J57" i="9"/>
  <c r="J52" i="9"/>
  <c r="J47" i="9"/>
  <c r="J42" i="9"/>
  <c r="J37" i="9"/>
  <c r="J32" i="9"/>
  <c r="J27" i="9"/>
  <c r="J22" i="9"/>
  <c r="J17" i="9"/>
  <c r="J12" i="9"/>
  <c r="J7" i="9"/>
  <c r="J82" i="7"/>
  <c r="J77" i="7"/>
  <c r="J72" i="7"/>
  <c r="J67" i="7"/>
  <c r="J62" i="7"/>
  <c r="J57" i="7"/>
  <c r="J52" i="7"/>
  <c r="J47" i="7"/>
  <c r="J42" i="7"/>
  <c r="J37" i="7"/>
  <c r="J32" i="7"/>
  <c r="J27" i="7"/>
  <c r="J22" i="7"/>
  <c r="J17" i="7"/>
  <c r="J12" i="7"/>
  <c r="J7" i="7"/>
  <c r="J87" i="7" l="1"/>
  <c r="G92" i="11" l="1"/>
  <c r="J107" i="9"/>
  <c r="E11" i="18" l="1"/>
</calcChain>
</file>

<file path=xl/sharedStrings.xml><?xml version="1.0" encoding="utf-8"?>
<sst xmlns="http://schemas.openxmlformats.org/spreadsheetml/2006/main" count="526" uniqueCount="342">
  <si>
    <t>UF</t>
  </si>
  <si>
    <t>Fax</t>
  </si>
  <si>
    <t>CGC/CNPJ</t>
  </si>
  <si>
    <t>Insc. Municipal</t>
  </si>
  <si>
    <t>Contatos</t>
  </si>
  <si>
    <t>CREA/CRQ</t>
  </si>
  <si>
    <t>TOTAL</t>
  </si>
  <si>
    <t>SCORE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</si>
  <si>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</si>
  <si>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</si>
  <si>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</si>
  <si>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</si>
  <si>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</si>
  <si>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</si>
  <si>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</si>
  <si>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</si>
  <si>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</si>
  <si>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</si>
  <si>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</si>
  <si>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</si>
  <si>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</si>
  <si>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</si>
  <si>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</si>
  <si>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</si>
  <si>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</si>
  <si>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</si>
  <si>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</si>
  <si>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</si>
  <si>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</si>
  <si>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</si>
  <si>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</si>
  <si>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Resposta</t>
  </si>
  <si>
    <t>Scores</t>
  </si>
  <si>
    <t>-</t>
  </si>
  <si>
    <t xml:space="preserve">1.ISO 9001 </t>
  </si>
  <si>
    <t xml:space="preserve">2.IATF 16949 </t>
  </si>
  <si>
    <t>3.ISO 14001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</si>
  <si>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</si>
  <si>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</si>
  <si>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</si>
  <si>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</si>
  <si>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</si>
  <si>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</si>
  <si>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</si>
  <si>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</si>
  <si>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</si>
  <si>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</si>
  <si>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</si>
  <si>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3.12</t>
  </si>
  <si>
    <t>3.13</t>
  </si>
  <si>
    <t>3.14</t>
  </si>
  <si>
    <t>3.15</t>
  </si>
  <si>
    <t>3.16</t>
  </si>
  <si>
    <t>3.17</t>
  </si>
  <si>
    <t>3.18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</si>
  <si>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</si>
  <si>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</si>
  <si>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</si>
  <si>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</si>
  <si>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</si>
  <si>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</si>
  <si>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</si>
  <si>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</si>
  <si>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</si>
  <si>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</si>
  <si>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</si>
  <si>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</si>
  <si>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</si>
  <si>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</si>
  <si>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</si>
  <si>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</si>
  <si>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</si>
  <si>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</si>
  <si>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</si>
  <si>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</si>
  <si>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</si>
  <si>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</si>
  <si>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</si>
  <si>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</si>
  <si>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</si>
  <si>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</si>
  <si>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</si>
  <si>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</si>
  <si>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</si>
  <si>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</si>
  <si>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</si>
  <si>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</si>
  <si>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</si>
  <si>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</si>
  <si>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</si>
  <si>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</si>
  <si>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</si>
  <si>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</si>
  <si>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</si>
  <si>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</si>
  <si>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</si>
  <si>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</si>
  <si>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</si>
  <si>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</si>
  <si>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</si>
  <si>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</si>
  <si>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</si>
  <si>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</si>
  <si>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</si>
  <si>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</si>
  <si>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</si>
  <si>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</si>
  <si>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</si>
  <si>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</si>
  <si>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</si>
  <si>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</si>
  <si>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</si>
  <si>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ITEM</t>
  </si>
  <si>
    <t>Score</t>
  </si>
  <si>
    <t>2.1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</si>
  <si>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</si>
  <si>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</si>
  <si>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</si>
  <si>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</si>
  <si>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</si>
  <si>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</si>
  <si>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</si>
  <si>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</si>
  <si>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</si>
  <si>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</si>
  <si>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5.ISO45001</t>
  </si>
  <si>
    <t>1.24</t>
  </si>
  <si>
    <t>4.ISO 22716</t>
  </si>
  <si>
    <t>5.ISO 45001</t>
  </si>
  <si>
    <t>6.FSSC 22000</t>
  </si>
  <si>
    <t>SELF-EVALUATION QUESTIONNAIRE SUPPLIER RAW MATERIAL</t>
  </si>
  <si>
    <t>Company Name:</t>
  </si>
  <si>
    <t>Internet site:</t>
  </si>
  <si>
    <t>Responsible for completing the Questionnaire</t>
  </si>
  <si>
    <t>Name:</t>
  </si>
  <si>
    <t>Telephone:</t>
  </si>
  <si>
    <t>Date of filling in the Questionnaire:</t>
  </si>
  <si>
    <t>Position</t>
  </si>
  <si>
    <t>Email:</t>
  </si>
  <si>
    <t>Units</t>
  </si>
  <si>
    <t>Address</t>
  </si>
  <si>
    <t>Telephone</t>
  </si>
  <si>
    <t>Insc. State</t>
  </si>
  <si>
    <t>Building area</t>
  </si>
  <si>
    <t>Land Area</t>
  </si>
  <si>
    <t>Commercial</t>
  </si>
  <si>
    <t>Unit 1</t>
  </si>
  <si>
    <t>Unit 2</t>
  </si>
  <si>
    <t>Unit 3</t>
  </si>
  <si>
    <t>Unit 4</t>
  </si>
  <si>
    <t>Unit 5</t>
  </si>
  <si>
    <t>Name</t>
  </si>
  <si>
    <t>Email</t>
  </si>
  <si>
    <t>Technical assistance</t>
  </si>
  <si>
    <t>Quality</t>
  </si>
  <si>
    <t>Production</t>
  </si>
  <si>
    <t>Health and safety</t>
  </si>
  <si>
    <t>Environment</t>
  </si>
  <si>
    <t>Logistics</t>
  </si>
  <si>
    <t>Technical manager</t>
  </si>
  <si>
    <t>Others</t>
  </si>
  <si>
    <t>Number of employees</t>
  </si>
  <si>
    <t>Laboratory</t>
  </si>
  <si>
    <t>Administrative</t>
  </si>
  <si>
    <t>Third Party on the Plant</t>
  </si>
  <si>
    <t>Annual Revenue (R $):</t>
  </si>
  <si>
    <t>Share Capital (R $):</t>
  </si>
  <si>
    <t>Base Year:</t>
  </si>
  <si>
    <t>Do you belong to any group? Which?</t>
  </si>
  <si>
    <t>Subsidiary companies (Name and% of participation):</t>
  </si>
  <si>
    <t>Marketed Products / Services Provided:</t>
  </si>
  <si>
    <t>Product Production / Processing Capacity:</t>
  </si>
  <si>
    <t>Main Suppliers:</t>
  </si>
  <si>
    <t>Main customers:</t>
  </si>
  <si>
    <t>Is your management system certified to the standards?</t>
  </si>
  <si>
    <t>If "YES" please send the updated certificate within the validity period</t>
  </si>
  <si>
    <t>ANSWER</t>
  </si>
  <si>
    <t>1.QUALITY MANAGEMENT SYSTEM</t>
  </si>
  <si>
    <t>Self-evaluation</t>
  </si>
  <si>
    <t>Justification</t>
  </si>
  <si>
    <t>Have the Quality Management System and its processes been established?</t>
  </si>
  <si>
    <t xml:space="preserve">Has the organization's context been outlined and does it consider external, internal, risk, and relevant issues related to its purpose and strategic direction? </t>
  </si>
  <si>
    <t xml:space="preserve">Is the organization committed to risk management considering customer satisfaction and requirements? </t>
  </si>
  <si>
    <t xml:space="preserve">Does the organization clearly assign roles, responsibilities, and power? </t>
  </si>
  <si>
    <t>Does the senior management show leadership and commitment to the quality management system?</t>
  </si>
  <si>
    <t>Are the risks and opportunities relevant to the organization and its processes assessed?</t>
  </si>
  <si>
    <t>Are client requirements and statutory requirements taken into account for the results delivered by the organization?</t>
  </si>
  <si>
    <t>Does the quality management system have objectives that support its quality policy?</t>
  </si>
  <si>
    <t>Are internal and external communication processes established with stakeholders?</t>
  </si>
  <si>
    <t>Does the organization provide enough resources, staff, and infrastructure to keep the product or service compliant?</t>
  </si>
  <si>
    <t>Does the organization have a system that ensures the reliability and safety of measuring equipment that impacts product quality? (for example, calibration)</t>
  </si>
  <si>
    <t>Does the organization use inspection and testing methods to guarantee the quality of the finished product?</t>
  </si>
  <si>
    <t>Does the organization maintain and improve its employees' skills and awareness?</t>
  </si>
  <si>
    <t>Does the organization keep a documentation and records control system in its Quality Management System?</t>
  </si>
  <si>
    <t>Does the organization have adequate management of its processes to deliver a compliant product or service?</t>
  </si>
  <si>
    <t>Does the organization properly monitor projects under development?</t>
  </si>
  <si>
    <t>Does the organization control materials or services received externally and have a clear and documented suppliers' approval process, monitoring, and relevant information?</t>
  </si>
  <si>
    <t>Does the organization ensure that products that do not comply with the specified requirements are identified and monitored to prevent their unintended use or delivery?</t>
  </si>
  <si>
    <t>Does the organization take into account in its Quality Management System the product or service review records provided by customers?</t>
  </si>
  <si>
    <t>Does the organization monitor its processes?</t>
  </si>
  <si>
    <t>Does the organization carry out internal audits from time to time to review its Quality Management System?</t>
  </si>
  <si>
    <t>Does the organization foster continuous improvement in its processes, products, and people through critical management reviews?</t>
  </si>
  <si>
    <t>Does the organization handle non-conformities effectively in its Quality Management System?</t>
  </si>
  <si>
    <t>Does the organization foster product and process traceability unequivocally?</t>
  </si>
  <si>
    <t>GOT</t>
  </si>
  <si>
    <t>1. QUALITY MANAGEMENT SYSTEM</t>
  </si>
  <si>
    <t>SYSTEM CHECK</t>
  </si>
  <si>
    <t>SELF-EVALUATION</t>
  </si>
  <si>
    <t>ACCORDING</t>
  </si>
  <si>
    <t>OBSERVATIONS / JUSTIFICATION</t>
  </si>
  <si>
    <t>Does the organization have documented process management to ensure product safety?</t>
  </si>
  <si>
    <t xml:space="preserve">Does the organization have a contingency plan according to the risks?   </t>
  </si>
  <si>
    <t>Does the organization have a quality management system Handbook?</t>
  </si>
  <si>
    <t>Does the organization have new product planning and monitoring?</t>
  </si>
  <si>
    <t>Does the organization ensure product and project confidentiality?</t>
  </si>
  <si>
    <t>Does the organization comply with its customers' requirements?</t>
  </si>
  <si>
    <t>Does the organization carry out reviews to establish whether the process used is feasible for product compliance?</t>
  </si>
  <si>
    <t>Does the organization carry out critical reviews for product design entries including a review on special characteristics? (Ex: customer's requirements)</t>
  </si>
  <si>
    <t>Does the organization have a control plan?</t>
  </si>
  <si>
    <t>Does the organization ensure the standardization of work?</t>
  </si>
  <si>
    <t>Does the organization have checks for setups and shutdowns to have a compliant product?</t>
  </si>
  <si>
    <t>Does the organization have a complete and proper maintenance system?</t>
  </si>
  <si>
    <t>Does the organization record the change control process and have product and service requirements?</t>
  </si>
  <si>
    <t>Does the organization communicate and get authorization from the customer to do the rework?</t>
  </si>
  <si>
    <t>Does the organization use useful process statistical tools?</t>
  </si>
  <si>
    <t>Does the organization have a documented process to establish the use of appropriate error-proof methodologies?</t>
  </si>
  <si>
    <t>3.ENVIRONMENTAL MANAGEMENT</t>
  </si>
  <si>
    <t>Are the permits up to date? (for example, Operation Permit, Fire Department -mandatory-, water resource permit, mandatory permits from the environmental agency/body, etc.)</t>
  </si>
  <si>
    <t>Is there a contingency plan for emergencies? (for example, fires, flood, contamination of rivers and sea, fauna, flora, and chemical spills).</t>
  </si>
  <si>
    <t>Is there a waste and emissions disposal and treatment management program?</t>
  </si>
  <si>
    <t>Is it assured that the disposal is meeting the parameters of the regulatory body?</t>
  </si>
  <si>
    <t>Is there an assessment for hiring suppliers and transporting waste?</t>
  </si>
  <si>
    <t>Is training provided, when requested, to your customers on the correct and rational use of their environmentally harmful products/services?</t>
  </si>
  <si>
    <t>Is technical and environmental information provided to your customers about your products/services?</t>
  </si>
  <si>
    <t>Are gaseous emission control devices installed? (for example, scrubbers, thermo-reactors, gas scrubbers, gas incinerators, etc.)</t>
  </si>
  <si>
    <t>Does the company have an inventory of sources of atmospheric emissions or fugitive emissions? Do you carry out GHG (greenhouse gas inventory)?</t>
  </si>
  <si>
    <t>Is there an investigation and treatment plan in case of soil and groundwater contamination?</t>
  </si>
  <si>
    <t>Does the company have selective collection programs or any other program to reduce the use of natural resources (for example, reduction of energy consumption; reduction of solid waste; reduction of water consumption; reduction of effluent generation, etc.)?</t>
  </si>
  <si>
    <t>Does the company have key environmental performance indicators (KPIs)?</t>
  </si>
  <si>
    <t>Does the company have an Environmental Risk Management Program?</t>
  </si>
  <si>
    <t>Does the company have an Environmental Management System? Does the company review its context as well as its stakeholders? Is the Environmental Management Policy set and communicated?</t>
  </si>
  <si>
    <t>Have the roles and responsibilities within the environmental management model been established?</t>
  </si>
  <si>
    <t>Have the environmental aspects and impacts of your activities, products, and services been identified, registered, controlled, and disclosed?</t>
  </si>
  <si>
    <t>Is there a method/procedure / system for controlling applicable legal requirements, as well as changing current legislation?</t>
  </si>
  <si>
    <t>Are there plans for environmental protection and control equipment inspection?</t>
  </si>
  <si>
    <t>Does the organization monitor relevant legislation for possible changes that govern the manufacture and use of cosmetic ingredients?</t>
  </si>
  <si>
    <t>Does the organization communicate the relevance and all the Quality and GMP requirements to everyone involved?</t>
  </si>
  <si>
    <t>Does quality ensure that GMP requirements are put in place?</t>
  </si>
  <si>
    <t>Does the organization carry out and record a risk assessment related to the quality of Cosmetic Ingredients and consumer safety?</t>
  </si>
  <si>
    <t>Are the buildings and facilities well maintained and clean for the manufacture of cosmetic products?</t>
  </si>
  <si>
    <t>Does the water used in the product follow the criteria governed by WHO?</t>
  </si>
  <si>
    <t>Does the organization carry out required controls for risk assessment?</t>
  </si>
  <si>
    <t>Does the organization have pest control management?</t>
  </si>
  <si>
    <t>Do the buildings have proper lighting for the manufacturing and process?</t>
  </si>
  <si>
    <t>Does the organization have proper personal hygiene rules in the production area?</t>
  </si>
  <si>
    <t>Does the organization have resources for monitoring and measurements to evaluate the process?</t>
  </si>
  <si>
    <t>Does the organization track and act on customer requirements?</t>
  </si>
  <si>
    <t>Does the organization have a procedure for approving and disposing of each raw material used?</t>
  </si>
  <si>
    <t>Does the organization keep continuous quality tests on the product manufactured?</t>
  </si>
  <si>
    <t>Are blending or mixing constantly monitored?</t>
  </si>
  <si>
    <t>Does the organization have records of critical equipment use?</t>
  </si>
  <si>
    <t>Does laboratory control assess product compliance and keep samples for a documented period?</t>
  </si>
  <si>
    <t>Is there an expiration/retest period for each product?</t>
  </si>
  <si>
    <t>Do people who carry out jobs that impact the quality of cosmetic ingredients have the background, training, and/or experience for the assigned tasks?</t>
  </si>
  <si>
    <t>Does the organization carry out stability studies?</t>
  </si>
  <si>
    <t>Are risk reviews (APP, HazOp, LOPA, AQR, or similar technique) carried out routinely and cyclically for your processes?</t>
  </si>
  <si>
    <t>Are potential exposures to environmental agents (chemical, physical, and/or biological) of employees and third parties assessed and monitored?</t>
  </si>
  <si>
    <t>Is there a legal training program and training covering occupational health and safety?</t>
  </si>
  <si>
    <t>Does the company have the required legal documentation for the operation in the country where it operates?</t>
  </si>
  <si>
    <t>Are all critical safety systems subject to periodic checks?</t>
  </si>
  <si>
    <t>Does the organization guarantee the delivery, use, and conservation of PPE, and are employees trained for its use?</t>
  </si>
  <si>
    <t>Do the company's operating procedures indicate which PPE to use and when?</t>
  </si>
  <si>
    <t>Are investigations of accidents, incidents, work-related illnesses carried out, and corrective measures established?</t>
  </si>
  <si>
    <t>Is there a fire brigade and/or skilled staff in place?</t>
  </si>
  <si>
    <t>Are the products sorted and stored according to their physical and chemical properties (harmful products)? (for example, flammability, toxicity, chemical compatibility).</t>
  </si>
  <si>
    <t>Are smoke detectors and fire extinguisher systems installed?</t>
  </si>
  <si>
    <t>Are the product safety data sheets available in the local language?</t>
  </si>
  <si>
    <t>Are the products sorted, identified, labeled, and transported according to national or international transport regulations?</t>
  </si>
  <si>
    <t>Are carriers assessed on safety issues? Is there an emergency response system during the transport of harmful products?</t>
  </si>
  <si>
    <t>Are there proper measures for the property's security of the location, for example, perimeter protection, access control?</t>
  </si>
  <si>
    <t>Does the organization have a food and safety management system?</t>
  </si>
  <si>
    <t>Does the organization have an HACCP plan that incorporates all the required principles?</t>
  </si>
  <si>
    <t>Does the organization have a prerequisite program (PPR) in place?</t>
  </si>
  <si>
    <t>Are the control and monitoring measures for PPRs properly documented and included in the HACCP?</t>
  </si>
  <si>
    <t>Does the organization have in a documented way the complete description of each product it manufactures and each raw material?</t>
  </si>
  <si>
    <t>Does the organization have its process flowcharts defining all aspects of the operation?</t>
  </si>
  <si>
    <t>Does the organization periodically review the HACCP and the PPR?</t>
  </si>
  <si>
    <t>Are there elite standards of cleanliness and hygiene at all times to ensure minimal risk?</t>
  </si>
  <si>
    <t>Does the organization have an allergenic materials management system in order to minimize the risk of contamination?</t>
  </si>
  <si>
    <t>Is testing carried out to determine the conformity of the packaging?</t>
  </si>
  <si>
    <t>Are all products labeled and identified correctly?</t>
  </si>
  <si>
    <t>Is staff training conducted? (Ex: employees, third parties, etc.)</t>
  </si>
  <si>
    <t>Is a check performed on the personal hygiene of each employee?</t>
  </si>
  <si>
    <t>Does the organization define a standard for personal hygiene control?</t>
  </si>
  <si>
    <t>Do employees have appropriate clothing?</t>
  </si>
  <si>
    <t>Does the organization carry out environmental cleaning in areas of high care?</t>
  </si>
  <si>
    <t>Is the disposal system adequate to avoid contamination?</t>
  </si>
  <si>
    <t>SUPPLIER AUDIT CRITERIA</t>
  </si>
  <si>
    <t>FILLING INSTRUCTIONS</t>
  </si>
  <si>
    <t>1. Score in the GREEN FIELDS according to criteria based on the table in item 3.</t>
  </si>
  <si>
    <r>
      <t xml:space="preserve">2. </t>
    </r>
    <r>
      <rPr>
        <sz val="12"/>
        <rFont val="Calibri"/>
        <family val="2"/>
        <scheme val="minor"/>
      </rPr>
      <t>All information must be readable, and this report returned to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</si>
  <si>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information must correspond to the manufacturing plant of the supplier in question.</t>
    </r>
  </si>
  <si>
    <t>Selected</t>
  </si>
  <si>
    <t>Punctuation</t>
  </si>
  <si>
    <t>Scoring Criteria for Assessing Compliance with Requirements</t>
  </si>
  <si>
    <t>(Yes)</t>
  </si>
  <si>
    <t xml:space="preserve">REQUIREMENTS FULLY MET </t>
  </si>
  <si>
    <t>Fully existing and documented practice.</t>
  </si>
  <si>
    <t>(In implementation)</t>
  </si>
  <si>
    <t xml:space="preserve">REQUIREMENTS PARTIALLY MET </t>
  </si>
  <si>
    <t>Partially existing and undocumented practice</t>
  </si>
  <si>
    <t xml:space="preserve">(No) </t>
  </si>
  <si>
    <t xml:space="preserve">REQUIREMENTS POORLY MET  </t>
  </si>
  <si>
    <t xml:space="preserve">Non-existent practice. Requirements not met.  </t>
  </si>
  <si>
    <t>Not applicable *</t>
  </si>
  <si>
    <t>NOT APPLICABLE</t>
  </si>
  <si>
    <t>Not applicable (Please explain N.A. items)</t>
  </si>
  <si>
    <t>* Please explain if the requirement is not applicable</t>
  </si>
  <si>
    <t>CLASSIFICATION</t>
  </si>
  <si>
    <t xml:space="preserve">Between: 0 - 29% - POOR </t>
  </si>
  <si>
    <t xml:space="preserve">Requires action plan with deadlines established in the "Actions (Action Plan)" tab, will not be allowed to supply until action is taken. </t>
  </si>
  <si>
    <t>Between: 30 - 49% - REGULAR</t>
  </si>
  <si>
    <t xml:space="preserve">Requires action plan with deadlines established in the "Actions (Action Plan)" tab and is allowed to supply with restrictions. </t>
  </si>
  <si>
    <t>Between: 50 - 79% - GOOD</t>
  </si>
  <si>
    <t>Suppliers rated Good have points to be improved. They can usually supply with follow-up.</t>
  </si>
  <si>
    <t>Between: 80 - 100% - EXCELLENT</t>
  </si>
  <si>
    <t>Suppliers that meet 80% or more of the requirements are considered to be of an Excellent level, being able to supply without restrictions.</t>
  </si>
  <si>
    <t>EVALUATION RESULT</t>
  </si>
  <si>
    <t>MAIN POINTS</t>
  </si>
  <si>
    <t>MAXIMUM POINT</t>
  </si>
  <si>
    <t>POINTS OBTAINED</t>
  </si>
  <si>
    <t>ATTENDANCE (%)</t>
  </si>
  <si>
    <t>IF THE SUPPLIER HAS THE ABOVE CERTIFICATION REQUIRED, IT IS DISPENSED TO RESPOND TO ISSUES RELATING TO THAT STANDARD. THE UPDATED CERTIFICATE MUST BE SUBMITTED WITH THIS QUESTIONNAIRE.</t>
  </si>
  <si>
    <t>YES</t>
  </si>
  <si>
    <t>NO</t>
  </si>
  <si>
    <t>Not Applicable</t>
  </si>
  <si>
    <t xml:space="preserve">No </t>
  </si>
  <si>
    <t>In Implementation</t>
  </si>
  <si>
    <t>Yes</t>
  </si>
  <si>
    <t>4.ISO22716 / EFfCI / Excipact (Good Manufacturing Practice for cosmetics and pharmaceutical products)</t>
  </si>
  <si>
    <t>Justification with procedure name/code</t>
  </si>
  <si>
    <t>6.FSSC 22000 / ISO 22000 (or other certification recognized by GFSI)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</si>
</sst>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u/>
      <sz val="16"/>
      <color theme="0"/>
      <name val="Arial"/>
      <family val="2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0" fontId="5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5" borderId="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1" fillId="0" borderId="0" xfId="0" applyFont="1"/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2" borderId="4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/>
    <xf numFmtId="0" fontId="18" fillId="9" borderId="8" xfId="0" applyFont="1" applyFill="1" applyBorder="1" applyAlignment="1">
      <alignment horizontal="center" vertical="center" textRotation="90" wrapText="1"/>
    </xf>
    <xf numFmtId="0" fontId="17" fillId="10" borderId="18" xfId="0" applyFont="1" applyFill="1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5" fillId="11" borderId="8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6" fillId="3" borderId="20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2" fillId="6" borderId="1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0" fontId="13" fillId="7" borderId="18" xfId="0" applyFont="1" applyFill="1" applyBorder="1" applyAlignment="1" applyProtection="1">
      <alignment horizontal="center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3" fontId="0" fillId="6" borderId="18" xfId="0" applyNumberForma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/>
    </xf>
    <xf numFmtId="3" fontId="0" fillId="6" borderId="26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0" fillId="6" borderId="35" xfId="0" applyNumberFormat="1" applyFill="1" applyBorder="1" applyAlignment="1">
      <alignment horizontal="center" vertical="center"/>
    </xf>
    <xf numFmtId="3" fontId="0" fillId="6" borderId="23" xfId="0" applyNumberFormat="1" applyFill="1" applyBorder="1" applyAlignment="1">
      <alignment horizontal="center" vertical="center"/>
    </xf>
    <xf numFmtId="3" fontId="0" fillId="6" borderId="27" xfId="0" applyNumberForma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textRotation="90" wrapText="1"/>
    </xf>
    <xf numFmtId="0" fontId="17" fillId="2" borderId="27" xfId="0" applyFont="1" applyFill="1" applyBorder="1" applyAlignment="1">
      <alignment horizontal="center" vertical="center" textRotation="90" wrapText="1"/>
    </xf>
    <xf numFmtId="0" fontId="18" fillId="9" borderId="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RESULT!$B$5:$B$10</c:f>
              <c:strCache>
                <c:ptCount val="6"/>
                <c:pt idx="0">
                  <c:v>1.ISO 9001 </c:v>
                </c:pt>
                <c:pt idx="1">
                  <c:v>2.IATF 16949 </c:v>
                </c:pt>
                <c:pt idx="2">
                  <c:v>3.ISO 14001</c:v>
                </c:pt>
                <c:pt idx="3">
                  <c:v>4.ISO 22716</c:v>
                </c:pt>
                <c:pt idx="4">
                  <c:v>5.ISO 45001</c:v>
                </c:pt>
                <c:pt idx="5">
                  <c:v>6.FSSC 22000</c:v>
                </c:pt>
              </c:strCache>
            </c:strRef>
          </c:cat>
          <c:val>
            <c:numRef>
              <c:f>RESULT!$E$5:$E$10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6-43E5-B905-3BEE90DDCF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RESULT!$B$5:$B$7</c:f>
              <c:strCache>
                <c:ptCount val="3"/>
                <c:pt idx="0">
                  <c:v>1.ISO 9001 </c:v>
                </c:pt>
                <c:pt idx="1">
                  <c:v>2.IATF 16949 </c:v>
                </c:pt>
                <c:pt idx="2">
                  <c:v>3.ISO 14001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7-4819-8C21-923293B100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</xdr:row>
      <xdr:rowOff>217715</xdr:rowOff>
    </xdr:from>
    <xdr:to>
      <xdr:col>7</xdr:col>
      <xdr:colOff>1920776</xdr:colOff>
      <xdr:row>4</xdr:row>
      <xdr:rowOff>187717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7CAF9A-33F6-4D6E-AA73-391BDF9A0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19893" y="421822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5</xdr:row>
      <xdr:rowOff>428625</xdr:rowOff>
    </xdr:from>
    <xdr:to>
      <xdr:col>6</xdr:col>
      <xdr:colOff>1795356</xdr:colOff>
      <xdr:row>5</xdr:row>
      <xdr:rowOff>3457171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789F3D-6C83-4534-9A3F-F6E9A291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438275"/>
          <a:ext cx="2376381" cy="3028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42DA61-9605-4717-90E4-9A9D1AB8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5249E3-B6D3-41CE-B7F9-A06BB35E2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alcova\Desktop\books%20e%20cartas\C&#243;pia%20de%20Question&#225;rio%20Fornecedor%20Q%20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la.gmoreno\Documents\Questionarios%202021\Question&#225;rio%20Auto%20Avalia&#231;&#227;o%20fornecedores%20renov&#225;v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NSTRUÇÕES"/>
      <sheetName val="1.SGQ"/>
      <sheetName val="2.SEGURANÇA DE ALIMENTOS"/>
      <sheetName val="3.COSMÉTICO"/>
      <sheetName val="RESULTADO"/>
      <sheetName val="REF!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NSTRUÇÕES"/>
      <sheetName val="1. ISO 9001"/>
      <sheetName val="2.ISO14001"/>
      <sheetName val="3.ISO45001"/>
      <sheetName val="4.RSPO"/>
      <sheetName val="RESULTADO"/>
      <sheetName val="REF!"/>
    </sheetNames>
    <sheetDataSet>
      <sheetData sheetId="0">
        <row r="73">
          <cell r="H73" t="str">
            <v xml:space="preserve">1.ISO 9001 </v>
          </cell>
        </row>
        <row r="74">
          <cell r="H74" t="str">
            <v xml:space="preserve">2.IATF 16949 </v>
          </cell>
        </row>
        <row r="75">
          <cell r="H75" t="str">
            <v>3.ISO 14001</v>
          </cell>
        </row>
        <row r="76">
          <cell r="H76" t="str">
            <v>4.ISO 22716</v>
          </cell>
        </row>
        <row r="77">
          <cell r="H77" t="str">
            <v>5.ISO 45001</v>
          </cell>
        </row>
        <row r="78">
          <cell r="H78" t="str">
            <v>6.FSSC 22000</v>
          </cell>
        </row>
      </sheetData>
      <sheetData sheetId="1"/>
      <sheetData sheetId="2">
        <row r="117">
          <cell r="G117" t="str">
            <v>-</v>
          </cell>
        </row>
      </sheetData>
      <sheetData sheetId="3">
        <row r="97">
          <cell r="G97" t="str">
            <v>-</v>
          </cell>
        </row>
      </sheetData>
      <sheetData sheetId="4">
        <row r="82">
          <cell r="J82" t="str">
            <v>-</v>
          </cell>
        </row>
      </sheetData>
      <sheetData sheetId="5"/>
      <sheetData sheetId="6">
        <row r="5">
          <cell r="B5" t="str">
            <v xml:space="preserve">1.ISO 9001 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736D-799E-4111-8355-975D4E6DBB14}">
  <sheetPr>
    <tabColor rgb="FF002060"/>
    <pageSetUpPr autoPageBreaks="0"/>
  </sheetPr>
  <dimension ref="A1:T100"/>
  <sheetViews>
    <sheetView showGridLines="0" tabSelected="1" topLeftCell="F1" zoomScale="70" zoomScaleNormal="70" workbookViewId="0">
      <selection activeCell="J4" sqref="J4:R4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7:19" ht="20.25" x14ac:dyDescent="0.3"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7:19" ht="20.25" x14ac:dyDescent="0.3">
      <c r="G4" s="5"/>
      <c r="H4" s="6"/>
      <c r="I4" s="6"/>
      <c r="J4" s="68" t="s">
        <v>130</v>
      </c>
      <c r="K4" s="68"/>
      <c r="L4" s="68"/>
      <c r="M4" s="68"/>
      <c r="N4" s="68"/>
      <c r="O4" s="68"/>
      <c r="P4" s="68"/>
      <c r="Q4" s="68"/>
      <c r="R4" s="68"/>
      <c r="S4" s="7"/>
    </row>
    <row r="5" spans="7:19" ht="20.25" x14ac:dyDescent="0.3"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7:19" ht="20.25" x14ac:dyDescent="0.3"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7:19" ht="20.25" x14ac:dyDescent="0.3">
      <c r="G7" s="5"/>
      <c r="H7" s="8" t="s">
        <v>131</v>
      </c>
      <c r="I7" s="6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7:19" ht="20.25" x14ac:dyDescent="0.3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7:19" ht="20.25" x14ac:dyDescent="0.3">
      <c r="G9" s="5"/>
      <c r="H9" s="8" t="s">
        <v>132</v>
      </c>
      <c r="I9" s="6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7:19" ht="20.25" x14ac:dyDescent="0.3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7:19" ht="20.25" x14ac:dyDescent="0.3"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7:19" ht="20.25" x14ac:dyDescent="0.3">
      <c r="G12" s="5"/>
      <c r="H12" s="71" t="s">
        <v>133</v>
      </c>
      <c r="I12" s="71"/>
      <c r="J12" s="71"/>
      <c r="K12" s="71"/>
      <c r="L12" s="71"/>
      <c r="M12" s="6"/>
      <c r="N12" s="6"/>
      <c r="O12" s="6"/>
      <c r="P12" s="6"/>
      <c r="Q12" s="6"/>
      <c r="R12" s="6"/>
      <c r="S12" s="7"/>
    </row>
    <row r="13" spans="7:19" ht="20.25" x14ac:dyDescent="0.3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7:19" ht="20.25" x14ac:dyDescent="0.3">
      <c r="G14" s="5"/>
      <c r="H14" s="8" t="s">
        <v>134</v>
      </c>
      <c r="I14" s="69"/>
      <c r="J14" s="69"/>
      <c r="K14" s="69"/>
      <c r="L14" s="69"/>
      <c r="M14" s="69"/>
      <c r="N14" s="6"/>
      <c r="O14" s="8" t="s">
        <v>137</v>
      </c>
      <c r="P14" s="69"/>
      <c r="Q14" s="69"/>
      <c r="R14" s="69"/>
      <c r="S14" s="70"/>
    </row>
    <row r="15" spans="7:19" ht="20.25" x14ac:dyDescent="0.3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7:19" ht="20.25" x14ac:dyDescent="0.3">
      <c r="G16" s="5"/>
      <c r="H16" s="8" t="s">
        <v>135</v>
      </c>
      <c r="I16" s="69"/>
      <c r="J16" s="69"/>
      <c r="K16" s="69"/>
      <c r="L16" s="6"/>
      <c r="M16" s="6"/>
      <c r="N16" s="6"/>
      <c r="O16" s="8" t="s">
        <v>138</v>
      </c>
      <c r="P16" s="69"/>
      <c r="Q16" s="69"/>
      <c r="R16" s="69"/>
      <c r="S16" s="70"/>
    </row>
    <row r="17" spans="7:19" ht="20.25" x14ac:dyDescent="0.3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7:19" ht="20.25" x14ac:dyDescent="0.3">
      <c r="G18" s="5"/>
      <c r="H18" s="72" t="s">
        <v>136</v>
      </c>
      <c r="I18" s="72"/>
      <c r="J18" s="72"/>
      <c r="K18" s="72"/>
      <c r="L18" s="73"/>
      <c r="M18" s="73"/>
      <c r="N18" s="6"/>
      <c r="O18" s="6"/>
      <c r="P18" s="6"/>
      <c r="Q18" s="6"/>
      <c r="R18" s="6"/>
      <c r="S18" s="7"/>
    </row>
    <row r="19" spans="7:19" ht="20.25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7:19" ht="20.25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7:19" ht="15" customHeight="1" x14ac:dyDescent="0.3"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7:19" ht="20.25" x14ac:dyDescent="0.3">
      <c r="G22" s="5"/>
      <c r="H22" s="48" t="s">
        <v>139</v>
      </c>
      <c r="I22" s="74" t="s">
        <v>140</v>
      </c>
      <c r="J22" s="74"/>
      <c r="K22" s="45" t="s">
        <v>0</v>
      </c>
      <c r="L22" s="45" t="s">
        <v>141</v>
      </c>
      <c r="M22" s="45" t="s">
        <v>1</v>
      </c>
      <c r="N22" s="45" t="s">
        <v>2</v>
      </c>
      <c r="O22" s="9" t="s">
        <v>142</v>
      </c>
      <c r="P22" s="9" t="s">
        <v>3</v>
      </c>
      <c r="Q22" s="9" t="s">
        <v>143</v>
      </c>
      <c r="R22" s="9" t="s">
        <v>144</v>
      </c>
      <c r="S22" s="10"/>
    </row>
    <row r="23" spans="7:19" ht="20.25" x14ac:dyDescent="0.3">
      <c r="G23" s="5"/>
      <c r="H23" s="47" t="s">
        <v>145</v>
      </c>
      <c r="I23" s="67"/>
      <c r="J23" s="67"/>
      <c r="K23" s="11"/>
      <c r="L23" s="43"/>
      <c r="M23" s="43"/>
      <c r="N23" s="43"/>
      <c r="O23" s="43"/>
      <c r="P23" s="43"/>
      <c r="Q23" s="43"/>
      <c r="R23" s="43"/>
      <c r="S23" s="7"/>
    </row>
    <row r="24" spans="7:19" ht="20.25" x14ac:dyDescent="0.3">
      <c r="G24" s="5"/>
      <c r="H24" s="47" t="s">
        <v>146</v>
      </c>
      <c r="I24" s="67"/>
      <c r="J24" s="67"/>
      <c r="K24" s="11"/>
      <c r="L24" s="43"/>
      <c r="M24" s="43"/>
      <c r="N24" s="43"/>
      <c r="O24" s="43"/>
      <c r="P24" s="43"/>
      <c r="Q24" s="43"/>
      <c r="R24" s="43"/>
      <c r="S24" s="7"/>
    </row>
    <row r="25" spans="7:19" ht="20.25" x14ac:dyDescent="0.3">
      <c r="G25" s="5"/>
      <c r="H25" s="47" t="s">
        <v>147</v>
      </c>
      <c r="I25" s="67"/>
      <c r="J25" s="67"/>
      <c r="K25" s="11"/>
      <c r="L25" s="43"/>
      <c r="M25" s="43"/>
      <c r="N25" s="43"/>
      <c r="O25" s="43"/>
      <c r="P25" s="43"/>
      <c r="Q25" s="43"/>
      <c r="R25" s="43"/>
      <c r="S25" s="7"/>
    </row>
    <row r="26" spans="7:19" ht="20.25" x14ac:dyDescent="0.3">
      <c r="G26" s="5"/>
      <c r="H26" s="47" t="s">
        <v>148</v>
      </c>
      <c r="I26" s="67"/>
      <c r="J26" s="67"/>
      <c r="K26" s="11"/>
      <c r="L26" s="43"/>
      <c r="M26" s="43"/>
      <c r="N26" s="43"/>
      <c r="O26" s="43"/>
      <c r="P26" s="43"/>
      <c r="Q26" s="43"/>
      <c r="R26" s="43"/>
      <c r="S26" s="7"/>
    </row>
    <row r="27" spans="7:19" ht="20.25" x14ac:dyDescent="0.3">
      <c r="G27" s="5"/>
      <c r="H27" s="47" t="s">
        <v>149</v>
      </c>
      <c r="I27" s="67"/>
      <c r="J27" s="67"/>
      <c r="K27" s="11"/>
      <c r="L27" s="43"/>
      <c r="M27" s="43"/>
      <c r="N27" s="43"/>
      <c r="O27" s="43"/>
      <c r="P27" s="43"/>
      <c r="Q27" s="43"/>
      <c r="R27" s="43"/>
      <c r="S27" s="7"/>
    </row>
    <row r="28" spans="7:19" ht="20.25" x14ac:dyDescent="0.3">
      <c r="G28" s="5"/>
      <c r="H28" s="47" t="s">
        <v>150</v>
      </c>
      <c r="I28" s="67"/>
      <c r="J28" s="67"/>
      <c r="K28" s="11"/>
      <c r="L28" s="43"/>
      <c r="M28" s="43"/>
      <c r="N28" s="43"/>
      <c r="O28" s="43"/>
      <c r="P28" s="43"/>
      <c r="Q28" s="43"/>
      <c r="R28" s="43"/>
      <c r="S28" s="7"/>
    </row>
    <row r="29" spans="7:19" ht="20.25" x14ac:dyDescent="0.3"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7:19" ht="20.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7:19" ht="20.25" x14ac:dyDescent="0.3"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</row>
    <row r="32" spans="7:19" ht="28.5" customHeight="1" x14ac:dyDescent="0.3">
      <c r="G32" s="5"/>
      <c r="H32" s="77" t="s">
        <v>4</v>
      </c>
      <c r="I32" s="77"/>
      <c r="J32" s="75" t="s">
        <v>151</v>
      </c>
      <c r="K32" s="75"/>
      <c r="L32" s="75"/>
      <c r="M32" s="46" t="s">
        <v>137</v>
      </c>
      <c r="N32" s="46" t="s">
        <v>5</v>
      </c>
      <c r="O32" s="46" t="s">
        <v>141</v>
      </c>
      <c r="P32" s="75" t="s">
        <v>152</v>
      </c>
      <c r="Q32" s="75"/>
      <c r="R32" s="75"/>
      <c r="S32" s="7"/>
    </row>
    <row r="33" spans="7:19" ht="20.25" x14ac:dyDescent="0.3">
      <c r="G33" s="5"/>
      <c r="H33" s="76" t="s">
        <v>145</v>
      </c>
      <c r="I33" s="76"/>
      <c r="J33" s="67"/>
      <c r="K33" s="67"/>
      <c r="L33" s="67"/>
      <c r="M33" s="43"/>
      <c r="N33" s="43"/>
      <c r="O33" s="43"/>
      <c r="P33" s="67"/>
      <c r="Q33" s="67"/>
      <c r="R33" s="67"/>
      <c r="S33" s="7"/>
    </row>
    <row r="34" spans="7:19" ht="20.25" x14ac:dyDescent="0.3">
      <c r="G34" s="5"/>
      <c r="H34" s="76" t="s">
        <v>153</v>
      </c>
      <c r="I34" s="76"/>
      <c r="J34" s="67"/>
      <c r="K34" s="67"/>
      <c r="L34" s="67"/>
      <c r="M34" s="43"/>
      <c r="N34" s="43"/>
      <c r="O34" s="43"/>
      <c r="P34" s="67"/>
      <c r="Q34" s="67"/>
      <c r="R34" s="67"/>
      <c r="S34" s="7"/>
    </row>
    <row r="35" spans="7:19" ht="20.25" x14ac:dyDescent="0.3">
      <c r="G35" s="5"/>
      <c r="H35" s="76" t="s">
        <v>154</v>
      </c>
      <c r="I35" s="76"/>
      <c r="J35" s="67"/>
      <c r="K35" s="67"/>
      <c r="L35" s="67"/>
      <c r="M35" s="43"/>
      <c r="N35" s="43"/>
      <c r="O35" s="43"/>
      <c r="P35" s="67"/>
      <c r="Q35" s="67"/>
      <c r="R35" s="67"/>
      <c r="S35" s="7"/>
    </row>
    <row r="36" spans="7:19" ht="20.25" x14ac:dyDescent="0.3">
      <c r="G36" s="5"/>
      <c r="H36" s="76" t="s">
        <v>155</v>
      </c>
      <c r="I36" s="76"/>
      <c r="J36" s="67"/>
      <c r="K36" s="67"/>
      <c r="L36" s="67"/>
      <c r="M36" s="43"/>
      <c r="N36" s="43"/>
      <c r="O36" s="43"/>
      <c r="P36" s="67"/>
      <c r="Q36" s="67"/>
      <c r="R36" s="67"/>
      <c r="S36" s="7"/>
    </row>
    <row r="37" spans="7:19" ht="20.25" x14ac:dyDescent="0.3">
      <c r="G37" s="5"/>
      <c r="H37" s="76" t="s">
        <v>156</v>
      </c>
      <c r="I37" s="76"/>
      <c r="J37" s="67"/>
      <c r="K37" s="67"/>
      <c r="L37" s="67"/>
      <c r="M37" s="43"/>
      <c r="N37" s="43"/>
      <c r="O37" s="43"/>
      <c r="P37" s="67"/>
      <c r="Q37" s="67"/>
      <c r="R37" s="67"/>
      <c r="S37" s="7"/>
    </row>
    <row r="38" spans="7:19" ht="20.25" x14ac:dyDescent="0.3">
      <c r="G38" s="5"/>
      <c r="H38" s="76" t="s">
        <v>157</v>
      </c>
      <c r="I38" s="76"/>
      <c r="J38" s="67"/>
      <c r="K38" s="67"/>
      <c r="L38" s="67"/>
      <c r="M38" s="43"/>
      <c r="N38" s="43"/>
      <c r="O38" s="43"/>
      <c r="P38" s="67"/>
      <c r="Q38" s="67"/>
      <c r="R38" s="67"/>
      <c r="S38" s="7"/>
    </row>
    <row r="39" spans="7:19" ht="20.25" x14ac:dyDescent="0.3">
      <c r="G39" s="5"/>
      <c r="H39" s="76" t="s">
        <v>158</v>
      </c>
      <c r="I39" s="76"/>
      <c r="J39" s="67"/>
      <c r="K39" s="67"/>
      <c r="L39" s="67"/>
      <c r="M39" s="43"/>
      <c r="N39" s="43"/>
      <c r="O39" s="43"/>
      <c r="P39" s="67"/>
      <c r="Q39" s="67"/>
      <c r="R39" s="67"/>
      <c r="S39" s="7"/>
    </row>
    <row r="40" spans="7:19" ht="20.25" x14ac:dyDescent="0.3">
      <c r="G40" s="5"/>
      <c r="H40" s="76" t="s">
        <v>159</v>
      </c>
      <c r="I40" s="76"/>
      <c r="J40" s="67"/>
      <c r="K40" s="67"/>
      <c r="L40" s="67"/>
      <c r="M40" s="43"/>
      <c r="N40" s="43"/>
      <c r="O40" s="43"/>
      <c r="P40" s="67"/>
      <c r="Q40" s="67"/>
      <c r="R40" s="67"/>
      <c r="S40" s="7"/>
    </row>
    <row r="41" spans="7:19" ht="20.25" x14ac:dyDescent="0.3">
      <c r="G41" s="5"/>
      <c r="H41" s="76" t="s">
        <v>160</v>
      </c>
      <c r="I41" s="76"/>
      <c r="J41" s="67"/>
      <c r="K41" s="67"/>
      <c r="L41" s="67"/>
      <c r="M41" s="43"/>
      <c r="N41" s="43"/>
      <c r="O41" s="43"/>
      <c r="P41" s="67"/>
      <c r="Q41" s="67"/>
      <c r="R41" s="67"/>
      <c r="S41" s="7"/>
    </row>
    <row r="42" spans="7:19" ht="20.25" x14ac:dyDescent="0.3"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7:19" ht="20.25" x14ac:dyDescent="0.3"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7:19" ht="25.5" customHeight="1" x14ac:dyDescent="0.3">
      <c r="G44" s="5"/>
      <c r="H44" s="12" t="s">
        <v>161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7:19" ht="20.25" x14ac:dyDescent="0.3">
      <c r="G45" s="5"/>
      <c r="H45" s="78" t="s">
        <v>155</v>
      </c>
      <c r="I45" s="78"/>
      <c r="J45" s="13"/>
      <c r="K45" s="6"/>
      <c r="L45" s="6"/>
      <c r="M45" s="6"/>
      <c r="N45" s="6"/>
      <c r="O45" s="6"/>
      <c r="P45" s="6"/>
      <c r="Q45" s="6"/>
      <c r="R45" s="6"/>
      <c r="S45" s="7"/>
    </row>
    <row r="46" spans="7:19" ht="20.25" x14ac:dyDescent="0.3">
      <c r="G46" s="5"/>
      <c r="H46" s="78" t="s">
        <v>162</v>
      </c>
      <c r="I46" s="78"/>
      <c r="J46" s="13"/>
      <c r="K46" s="6"/>
      <c r="L46" s="6"/>
      <c r="M46" s="6"/>
      <c r="N46" s="6"/>
      <c r="O46" s="6"/>
      <c r="P46" s="6"/>
      <c r="Q46" s="6"/>
      <c r="R46" s="6"/>
      <c r="S46" s="7"/>
    </row>
    <row r="47" spans="7:19" ht="20.25" x14ac:dyDescent="0.3">
      <c r="G47" s="5"/>
      <c r="H47" s="78" t="s">
        <v>153</v>
      </c>
      <c r="I47" s="78"/>
      <c r="J47" s="13"/>
      <c r="K47" s="6"/>
      <c r="L47" s="6"/>
      <c r="M47" s="6"/>
      <c r="N47" s="6"/>
      <c r="O47" s="6"/>
      <c r="P47" s="6"/>
      <c r="Q47" s="6"/>
      <c r="R47" s="6"/>
      <c r="S47" s="7"/>
    </row>
    <row r="48" spans="7:19" ht="20.25" x14ac:dyDescent="0.3">
      <c r="G48" s="5"/>
      <c r="H48" s="78" t="s">
        <v>163</v>
      </c>
      <c r="I48" s="78"/>
      <c r="J48" s="13"/>
      <c r="K48" s="6"/>
      <c r="L48" s="6"/>
      <c r="M48" s="6"/>
      <c r="N48" s="6"/>
      <c r="O48" s="6"/>
      <c r="P48" s="6"/>
      <c r="Q48" s="6"/>
      <c r="R48" s="6"/>
      <c r="S48" s="7"/>
    </row>
    <row r="49" spans="7:19" ht="20.25" x14ac:dyDescent="0.3">
      <c r="G49" s="5"/>
      <c r="H49" s="78" t="s">
        <v>160</v>
      </c>
      <c r="I49" s="78"/>
      <c r="J49" s="13"/>
      <c r="K49" s="6"/>
      <c r="L49" s="6"/>
      <c r="M49" s="6"/>
      <c r="N49" s="6"/>
      <c r="O49" s="6"/>
      <c r="P49" s="6"/>
      <c r="Q49" s="6"/>
      <c r="R49" s="6"/>
      <c r="S49" s="7"/>
    </row>
    <row r="50" spans="7:19" ht="20.25" x14ac:dyDescent="0.3">
      <c r="G50" s="5"/>
      <c r="H50" s="78" t="s">
        <v>164</v>
      </c>
      <c r="I50" s="78"/>
      <c r="J50" s="13"/>
      <c r="K50" s="6"/>
      <c r="L50" s="6"/>
      <c r="M50" s="6"/>
      <c r="N50" s="6"/>
      <c r="O50" s="6"/>
      <c r="P50" s="6"/>
      <c r="Q50" s="6"/>
      <c r="R50" s="6"/>
      <c r="S50" s="7"/>
    </row>
    <row r="51" spans="7:19" ht="20.25" x14ac:dyDescent="0.3">
      <c r="G51" s="5"/>
      <c r="H51" s="79" t="s">
        <v>6</v>
      </c>
      <c r="I51" s="79"/>
      <c r="J51" s="14">
        <f>SUM(J45:J50)</f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7:19" ht="20.25" x14ac:dyDescent="0.3">
      <c r="G52" s="5"/>
      <c r="H52" s="71"/>
      <c r="I52" s="71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7:19" ht="20.25" x14ac:dyDescent="0.3">
      <c r="G53" s="5"/>
      <c r="H53" s="71"/>
      <c r="I53" s="71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7:19" ht="34.5" customHeight="1" x14ac:dyDescent="0.3">
      <c r="G54" s="5"/>
      <c r="H54" s="15" t="s">
        <v>165</v>
      </c>
      <c r="I54" s="15"/>
      <c r="J54" s="15"/>
      <c r="K54" s="15"/>
      <c r="L54" s="80"/>
      <c r="M54" s="80"/>
      <c r="N54" s="15"/>
      <c r="O54" s="15" t="s">
        <v>167</v>
      </c>
      <c r="P54" s="16"/>
      <c r="Q54" s="15"/>
      <c r="R54" s="6"/>
      <c r="S54" s="7"/>
    </row>
    <row r="55" spans="7:19" ht="11.25" customHeight="1" x14ac:dyDescent="0.3">
      <c r="G55" s="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6"/>
      <c r="S55" s="7"/>
    </row>
    <row r="56" spans="7:19" ht="20.25" x14ac:dyDescent="0.3">
      <c r="G56" s="5"/>
      <c r="H56" s="15" t="s">
        <v>166</v>
      </c>
      <c r="I56" s="15"/>
      <c r="J56" s="15"/>
      <c r="K56" s="15"/>
      <c r="L56" s="80"/>
      <c r="M56" s="80"/>
      <c r="N56" s="15"/>
      <c r="O56" s="15" t="s">
        <v>167</v>
      </c>
      <c r="P56" s="16"/>
      <c r="Q56" s="15"/>
      <c r="R56" s="6"/>
      <c r="S56" s="7"/>
    </row>
    <row r="57" spans="7:19" ht="20.25" x14ac:dyDescent="0.3">
      <c r="G57" s="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6"/>
      <c r="S57" s="7"/>
    </row>
    <row r="58" spans="7:19" ht="29.25" customHeight="1" x14ac:dyDescent="0.3">
      <c r="G58" s="5"/>
      <c r="H58" s="81" t="s">
        <v>168</v>
      </c>
      <c r="I58" s="81"/>
      <c r="J58" s="81"/>
      <c r="K58" s="81"/>
      <c r="L58" s="81"/>
      <c r="M58" s="69"/>
      <c r="N58" s="69"/>
      <c r="O58" s="69"/>
      <c r="P58" s="6"/>
      <c r="Q58" s="6"/>
      <c r="R58" s="6"/>
      <c r="S58" s="7"/>
    </row>
    <row r="59" spans="7:19" ht="20.25" x14ac:dyDescent="0.3"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</row>
    <row r="60" spans="7:19" ht="20.25" x14ac:dyDescent="0.3"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7:19" ht="23.25" customHeight="1" x14ac:dyDescent="0.3">
      <c r="G61" s="5"/>
      <c r="H61" s="81" t="s">
        <v>169</v>
      </c>
      <c r="I61" s="81"/>
      <c r="J61" s="81"/>
      <c r="K61" s="81"/>
      <c r="L61" s="81"/>
      <c r="M61" s="81"/>
      <c r="N61" s="69"/>
      <c r="O61" s="69"/>
      <c r="P61" s="69"/>
      <c r="Q61" s="69"/>
      <c r="R61" s="69"/>
      <c r="S61" s="7"/>
    </row>
    <row r="62" spans="7:19" ht="20.25" x14ac:dyDescent="0.3">
      <c r="G62" s="5"/>
      <c r="H62" s="6"/>
      <c r="I62" s="6"/>
      <c r="J62" s="6"/>
      <c r="K62" s="6"/>
      <c r="L62" s="6"/>
      <c r="M62" s="6"/>
      <c r="N62" s="49"/>
      <c r="O62" s="49"/>
      <c r="P62" s="49"/>
      <c r="Q62" s="49"/>
      <c r="R62" s="49"/>
      <c r="S62" s="7"/>
    </row>
    <row r="63" spans="7:19" ht="21.75" customHeight="1" x14ac:dyDescent="0.3">
      <c r="G63" s="5"/>
      <c r="H63" s="81" t="s">
        <v>170</v>
      </c>
      <c r="I63" s="81"/>
      <c r="J63" s="81"/>
      <c r="K63" s="81"/>
      <c r="L63" s="81"/>
      <c r="M63" s="81"/>
      <c r="N63" s="69"/>
      <c r="O63" s="69"/>
      <c r="P63" s="69"/>
      <c r="Q63" s="69"/>
      <c r="R63" s="69"/>
      <c r="S63" s="7"/>
    </row>
    <row r="64" spans="7:19" ht="20.25" x14ac:dyDescent="0.3">
      <c r="G64" s="5"/>
      <c r="H64" s="6"/>
      <c r="I64" s="6"/>
      <c r="J64" s="6"/>
      <c r="K64" s="6"/>
      <c r="L64" s="6"/>
      <c r="M64" s="6"/>
      <c r="N64" s="49"/>
      <c r="O64" s="49"/>
      <c r="P64" s="49"/>
      <c r="Q64" s="49"/>
      <c r="R64" s="49"/>
      <c r="S64" s="7"/>
    </row>
    <row r="65" spans="7:19" ht="20.25" x14ac:dyDescent="0.3">
      <c r="G65" s="5"/>
      <c r="H65" s="81" t="s">
        <v>171</v>
      </c>
      <c r="I65" s="81"/>
      <c r="J65" s="81"/>
      <c r="K65" s="81"/>
      <c r="L65" s="81"/>
      <c r="M65" s="81"/>
      <c r="N65" s="69"/>
      <c r="O65" s="69"/>
      <c r="P65" s="69"/>
      <c r="Q65" s="69"/>
      <c r="R65" s="69"/>
      <c r="S65" s="7"/>
    </row>
    <row r="66" spans="7:19" ht="20.25" x14ac:dyDescent="0.3">
      <c r="G66" s="5"/>
      <c r="H66" s="6"/>
      <c r="I66" s="6"/>
      <c r="J66" s="6"/>
      <c r="K66" s="6"/>
      <c r="L66" s="6"/>
      <c r="M66" s="6"/>
      <c r="N66" s="49"/>
      <c r="O66" s="49"/>
      <c r="P66" s="49"/>
      <c r="Q66" s="49"/>
      <c r="R66" s="49"/>
      <c r="S66" s="7"/>
    </row>
    <row r="67" spans="7:19" ht="25.5" customHeight="1" x14ac:dyDescent="0.3">
      <c r="G67" s="5"/>
      <c r="H67" s="81" t="s">
        <v>172</v>
      </c>
      <c r="I67" s="81"/>
      <c r="J67" s="81"/>
      <c r="K67" s="81"/>
      <c r="L67" s="81"/>
      <c r="M67" s="81"/>
      <c r="N67" s="69"/>
      <c r="O67" s="69"/>
      <c r="P67" s="69"/>
      <c r="Q67" s="69"/>
      <c r="R67" s="69"/>
      <c r="S67" s="7"/>
    </row>
    <row r="68" spans="7:19" ht="20.25" x14ac:dyDescent="0.3">
      <c r="G68" s="5"/>
      <c r="H68" s="6"/>
      <c r="I68" s="6"/>
      <c r="J68" s="6"/>
      <c r="K68" s="6"/>
      <c r="L68" s="6"/>
      <c r="M68" s="6"/>
      <c r="N68" s="49"/>
      <c r="O68" s="49"/>
      <c r="P68" s="49"/>
      <c r="Q68" s="49"/>
      <c r="R68" s="49"/>
      <c r="S68" s="7"/>
    </row>
    <row r="69" spans="7:19" ht="23.25" customHeight="1" x14ac:dyDescent="0.3">
      <c r="G69" s="5"/>
      <c r="H69" s="81" t="s">
        <v>173</v>
      </c>
      <c r="I69" s="81"/>
      <c r="J69" s="81"/>
      <c r="K69" s="81"/>
      <c r="L69" s="81"/>
      <c r="M69" s="81"/>
      <c r="N69" s="69"/>
      <c r="O69" s="69"/>
      <c r="P69" s="69"/>
      <c r="Q69" s="69"/>
      <c r="R69" s="69"/>
      <c r="S69" s="7"/>
    </row>
    <row r="70" spans="7:19" ht="20.25" x14ac:dyDescent="0.3"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</row>
    <row r="71" spans="7:19" ht="20.25" x14ac:dyDescent="0.3"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7:19" ht="28.5" customHeight="1" x14ac:dyDescent="0.3">
      <c r="G72" s="5"/>
      <c r="H72" s="82" t="s">
        <v>174</v>
      </c>
      <c r="I72" s="82"/>
      <c r="J72" s="82"/>
      <c r="K72" s="82"/>
      <c r="L72" s="82"/>
      <c r="M72" s="82"/>
      <c r="N72" s="44"/>
      <c r="O72" s="83" t="s">
        <v>175</v>
      </c>
      <c r="P72" s="83"/>
      <c r="Q72" s="83"/>
      <c r="R72" s="83"/>
      <c r="S72" s="7"/>
    </row>
    <row r="73" spans="7:19" ht="20.25" x14ac:dyDescent="0.3">
      <c r="G73" s="5"/>
      <c r="H73" s="81" t="s">
        <v>34</v>
      </c>
      <c r="I73" s="81"/>
      <c r="J73" s="81"/>
      <c r="K73" s="81"/>
      <c r="L73" s="81"/>
      <c r="M73" s="81"/>
      <c r="N73" s="65" t="s">
        <v>176</v>
      </c>
      <c r="O73" s="84"/>
      <c r="P73" s="84"/>
      <c r="Q73" s="84"/>
      <c r="R73" s="84"/>
      <c r="S73" s="7"/>
    </row>
    <row r="74" spans="7:19" ht="20.25" x14ac:dyDescent="0.3">
      <c r="G74" s="5"/>
      <c r="H74" s="90" t="s">
        <v>35</v>
      </c>
      <c r="I74" s="81"/>
      <c r="J74" s="81"/>
      <c r="K74" s="81"/>
      <c r="L74" s="81"/>
      <c r="M74" s="81"/>
      <c r="N74" s="65" t="s">
        <v>176</v>
      </c>
      <c r="O74" s="85"/>
      <c r="P74" s="86"/>
      <c r="Q74" s="86"/>
      <c r="R74" s="87"/>
      <c r="S74" s="7"/>
    </row>
    <row r="75" spans="7:19" ht="20.25" x14ac:dyDescent="0.3">
      <c r="G75" s="5"/>
      <c r="H75" s="81" t="s">
        <v>36</v>
      </c>
      <c r="I75" s="81"/>
      <c r="J75" s="81"/>
      <c r="K75" s="81"/>
      <c r="L75" s="81"/>
      <c r="M75" s="81"/>
      <c r="N75" s="65" t="s">
        <v>176</v>
      </c>
      <c r="O75" s="85"/>
      <c r="P75" s="86"/>
      <c r="Q75" s="86"/>
      <c r="R75" s="87"/>
      <c r="S75" s="7"/>
    </row>
    <row r="76" spans="7:19" ht="20.25" x14ac:dyDescent="0.3">
      <c r="G76" s="5"/>
      <c r="H76" s="81" t="s">
        <v>127</v>
      </c>
      <c r="I76" s="81"/>
      <c r="J76" s="81"/>
      <c r="K76" s="81"/>
      <c r="L76" s="81"/>
      <c r="M76" s="6"/>
      <c r="N76" s="65" t="s">
        <v>176</v>
      </c>
      <c r="O76" s="85"/>
      <c r="P76" s="86"/>
      <c r="Q76" s="86"/>
      <c r="R76" s="87"/>
      <c r="S76" s="7"/>
    </row>
    <row r="77" spans="7:19" ht="20.25" x14ac:dyDescent="0.3">
      <c r="G77" s="5"/>
      <c r="H77" s="6" t="s">
        <v>128</v>
      </c>
      <c r="I77" s="6"/>
      <c r="J77" s="6"/>
      <c r="K77" s="6"/>
      <c r="L77" s="6"/>
      <c r="M77" s="6"/>
      <c r="N77" s="65" t="s">
        <v>176</v>
      </c>
      <c r="O77" s="85"/>
      <c r="P77" s="86"/>
      <c r="Q77" s="86"/>
      <c r="R77" s="87"/>
      <c r="S77" s="7"/>
    </row>
    <row r="78" spans="7:19" ht="20.25" x14ac:dyDescent="0.3">
      <c r="G78" s="5"/>
      <c r="H78" s="6" t="s">
        <v>129</v>
      </c>
      <c r="I78" s="6"/>
      <c r="J78" s="6"/>
      <c r="K78" s="6"/>
      <c r="L78" s="6"/>
      <c r="M78" s="6"/>
      <c r="N78" s="65" t="s">
        <v>176</v>
      </c>
      <c r="O78" s="85"/>
      <c r="P78" s="86"/>
      <c r="Q78" s="86"/>
      <c r="R78" s="87"/>
      <c r="S78" s="7"/>
    </row>
    <row r="79" spans="7:19" ht="21" customHeight="1" x14ac:dyDescent="0.3">
      <c r="G79" s="5"/>
      <c r="H79" s="6"/>
      <c r="I79" s="6"/>
      <c r="J79" s="6"/>
      <c r="K79" s="6"/>
      <c r="L79" s="6"/>
      <c r="M79" s="6"/>
      <c r="N79" s="6"/>
      <c r="S79" s="7"/>
    </row>
    <row r="80" spans="7:19" ht="20.25" x14ac:dyDescent="0.3"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7"/>
    </row>
    <row r="81" spans="7:19" ht="15" customHeight="1" x14ac:dyDescent="0.3">
      <c r="G81" s="5"/>
      <c r="H81" s="88" t="s">
        <v>332</v>
      </c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7"/>
    </row>
    <row r="82" spans="7:19" ht="20.25" x14ac:dyDescent="0.3">
      <c r="G82" s="5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7"/>
    </row>
    <row r="83" spans="7:19" ht="20.25" x14ac:dyDescent="0.3">
      <c r="G83" s="5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7"/>
    </row>
    <row r="84" spans="7:19" ht="20.25" x14ac:dyDescent="0.3">
      <c r="G84" s="5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7"/>
    </row>
    <row r="85" spans="7:19" ht="21" thickBot="1" x14ac:dyDescent="0.35"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</row>
    <row r="86" spans="7:19" ht="15" x14ac:dyDescent="0.2"/>
    <row r="87" spans="7:19" ht="15" x14ac:dyDescent="0.2"/>
    <row r="88" spans="7:19" ht="15" x14ac:dyDescent="0.2"/>
    <row r="89" spans="7:19" ht="15" hidden="1" x14ac:dyDescent="0.2"/>
    <row r="90" spans="7:19" ht="15" hidden="1" x14ac:dyDescent="0.2"/>
    <row r="91" spans="7:19" ht="15" hidden="1" x14ac:dyDescent="0.2"/>
    <row r="92" spans="7:19" ht="15" hidden="1" x14ac:dyDescent="0.2"/>
    <row r="93" spans="7:19" ht="15" hidden="1" x14ac:dyDescent="0.2"/>
    <row r="94" spans="7:19" ht="15" hidden="1" x14ac:dyDescent="0.2"/>
    <row r="95" spans="7:19" ht="15" x14ac:dyDescent="0.2"/>
    <row r="96" spans="7:19" ht="15" hidden="1" x14ac:dyDescent="0.2"/>
    <row r="97" ht="15" hidden="1" x14ac:dyDescent="0.2"/>
    <row r="98" ht="15" hidden="1" x14ac:dyDescent="0.2"/>
    <row r="99" ht="15" hidden="1" x14ac:dyDescent="0.2"/>
    <row r="100" ht="15" hidden="1" x14ac:dyDescent="0.2"/>
  </sheetData>
  <sheetProtection selectLockedCells="1"/>
  <protectedRanges>
    <protectedRange algorithmName="SHA-512" hashValue="pmAwFBcdpM4waVxBaQRbdJjdbgDzwi8x+oxkKlquzABONg4YP2Q38QSOD4TCvaxW0He+xZy2LLfZK/4xUwtjZg==" saltValue="zbcvLyvMcdsuPmsNFTR5kQ==" spinCount="100000" sqref="J7 J9 I14 I16 L18 P14 P16 I23:R28 J33:R41 J45:J50 L54 L56 P54 P56 M58 N61 N63 N65 N67 N69 N73:R78" name="preenchimento fornecedor"/>
  </protectedRanges>
  <mergeCells count="83">
    <mergeCell ref="O77:R77"/>
    <mergeCell ref="O78:R78"/>
    <mergeCell ref="H81:R84"/>
    <mergeCell ref="H74:M74"/>
    <mergeCell ref="O74:R74"/>
    <mergeCell ref="H75:M75"/>
    <mergeCell ref="O75:R75"/>
    <mergeCell ref="H76:L76"/>
    <mergeCell ref="O76:R76"/>
    <mergeCell ref="H69:M69"/>
    <mergeCell ref="N69:R69"/>
    <mergeCell ref="H72:M72"/>
    <mergeCell ref="O72:R72"/>
    <mergeCell ref="H73:M73"/>
    <mergeCell ref="O73:R73"/>
    <mergeCell ref="H63:M63"/>
    <mergeCell ref="N63:R63"/>
    <mergeCell ref="H65:M65"/>
    <mergeCell ref="N65:R65"/>
    <mergeCell ref="H67:M67"/>
    <mergeCell ref="N67:R67"/>
    <mergeCell ref="L54:M54"/>
    <mergeCell ref="L56:M56"/>
    <mergeCell ref="H58:L58"/>
    <mergeCell ref="M58:O58"/>
    <mergeCell ref="H61:M61"/>
    <mergeCell ref="N61:R61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H39:I39"/>
    <mergeCell ref="J39:L39"/>
    <mergeCell ref="P39:R39"/>
    <mergeCell ref="H40:I40"/>
    <mergeCell ref="J40:L40"/>
    <mergeCell ref="P40:R40"/>
    <mergeCell ref="H37:I37"/>
    <mergeCell ref="J37:L37"/>
    <mergeCell ref="P37:R37"/>
    <mergeCell ref="H38:I38"/>
    <mergeCell ref="J38:L38"/>
    <mergeCell ref="P38:R38"/>
    <mergeCell ref="H35:I35"/>
    <mergeCell ref="J35:L35"/>
    <mergeCell ref="P35:R35"/>
    <mergeCell ref="H36:I36"/>
    <mergeCell ref="J36:L36"/>
    <mergeCell ref="P36:R36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I24:J24"/>
    <mergeCell ref="I25:J25"/>
    <mergeCell ref="I26:J26"/>
    <mergeCell ref="I27:J27"/>
    <mergeCell ref="I28:J28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0E92E-AD6B-44BD-AB82-6BD459EC1F76}">
          <x14:formula1>
            <xm:f>'REF!'!$E$2:$E$4</xm:f>
          </x14:formula1>
          <xm:sqref>N73:N78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0EC5-C3DB-4C42-9DC5-D6CBA5AF905F}">
  <sheetPr>
    <tabColor rgb="FF002060"/>
  </sheetPr>
  <dimension ref="A1:Q28"/>
  <sheetViews>
    <sheetView showGridLines="0" workbookViewId="0">
      <selection activeCell="C2" sqref="C2:H2"/>
    </sheetView>
  </sheetViews>
  <sheetFormatPr defaultColWidth="0" defaultRowHeight="0" customHeight="1" zeroHeight="1" x14ac:dyDescent="0.25"/>
  <cols>
    <col min="1" max="3" width="9.140625" customWidth="1"/>
    <col min="4" max="4" width="11.85546875" customWidth="1"/>
    <col min="5" max="5" width="13.71093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52" customFormat="1" ht="16.5" thickBot="1" x14ac:dyDescent="0.3">
      <c r="C2" s="115" t="s">
        <v>297</v>
      </c>
      <c r="D2" s="116"/>
      <c r="E2" s="116"/>
      <c r="F2" s="116"/>
      <c r="G2" s="116"/>
      <c r="H2" s="117"/>
    </row>
    <row r="3" spans="3:8" s="52" customFormat="1" ht="15.75" x14ac:dyDescent="0.25">
      <c r="C3" s="118"/>
      <c r="D3" s="119"/>
      <c r="E3" s="119"/>
      <c r="F3" s="119"/>
      <c r="G3" s="119"/>
      <c r="H3" s="120"/>
    </row>
    <row r="4" spans="3:8" s="52" customFormat="1" ht="15.75" x14ac:dyDescent="0.25">
      <c r="C4" s="121" t="s">
        <v>298</v>
      </c>
      <c r="D4" s="122"/>
      <c r="E4" s="122"/>
      <c r="F4" s="122"/>
      <c r="G4" s="122"/>
      <c r="H4" s="123"/>
    </row>
    <row r="5" spans="3:8" s="52" customFormat="1" ht="15.75" x14ac:dyDescent="0.25">
      <c r="C5" s="124"/>
      <c r="D5" s="125"/>
      <c r="E5" s="125"/>
      <c r="F5" s="125"/>
      <c r="G5" s="125"/>
      <c r="H5" s="126"/>
    </row>
    <row r="6" spans="3:8" s="52" customFormat="1" ht="280.5" customHeight="1" x14ac:dyDescent="0.25">
      <c r="C6" s="127" t="s">
        <v>299</v>
      </c>
      <c r="D6" s="128"/>
      <c r="E6" s="128"/>
      <c r="F6" s="128"/>
      <c r="G6" s="128"/>
      <c r="H6" s="129"/>
    </row>
    <row r="7" spans="3:8" s="52" customFormat="1" ht="15.75" x14ac:dyDescent="0.25">
      <c r="C7" s="114" t="s">
        <v>300</v>
      </c>
      <c r="D7" s="102"/>
      <c r="E7" s="102"/>
      <c r="F7" s="102"/>
      <c r="G7" s="102"/>
      <c r="H7" s="103"/>
    </row>
    <row r="8" spans="3:8" s="52" customFormat="1" ht="16.5" thickBot="1" x14ac:dyDescent="0.3">
      <c r="C8" s="101" t="s">
        <v>301</v>
      </c>
      <c r="D8" s="102"/>
      <c r="E8" s="102"/>
      <c r="F8" s="102"/>
      <c r="G8" s="102"/>
      <c r="H8" s="103"/>
    </row>
    <row r="9" spans="3:8" s="52" customFormat="1" ht="50.25" customHeight="1" x14ac:dyDescent="0.25">
      <c r="C9" s="104" t="s">
        <v>302</v>
      </c>
      <c r="D9" s="105"/>
      <c r="E9" s="53" t="s">
        <v>303</v>
      </c>
      <c r="F9" s="105" t="s">
        <v>304</v>
      </c>
      <c r="G9" s="105"/>
      <c r="H9" s="106"/>
    </row>
    <row r="10" spans="3:8" s="52" customFormat="1" ht="50.25" customHeight="1" x14ac:dyDescent="0.25">
      <c r="C10" s="107" t="s">
        <v>305</v>
      </c>
      <c r="D10" s="108"/>
      <c r="E10" s="54">
        <v>4</v>
      </c>
      <c r="F10" s="108" t="s">
        <v>306</v>
      </c>
      <c r="G10" s="108"/>
      <c r="H10" s="55" t="s">
        <v>307</v>
      </c>
    </row>
    <row r="11" spans="3:8" s="52" customFormat="1" ht="50.25" customHeight="1" x14ac:dyDescent="0.25">
      <c r="C11" s="107" t="s">
        <v>308</v>
      </c>
      <c r="D11" s="108"/>
      <c r="E11" s="54">
        <v>3</v>
      </c>
      <c r="F11" s="108" t="s">
        <v>309</v>
      </c>
      <c r="G11" s="108"/>
      <c r="H11" s="56" t="s">
        <v>310</v>
      </c>
    </row>
    <row r="12" spans="3:8" s="52" customFormat="1" ht="50.25" customHeight="1" x14ac:dyDescent="0.25">
      <c r="C12" s="107" t="s">
        <v>311</v>
      </c>
      <c r="D12" s="108"/>
      <c r="E12" s="54">
        <v>2</v>
      </c>
      <c r="F12" s="108" t="s">
        <v>312</v>
      </c>
      <c r="G12" s="108"/>
      <c r="H12" s="56" t="s">
        <v>313</v>
      </c>
    </row>
    <row r="13" spans="3:8" s="52" customFormat="1" ht="50.25" customHeight="1" thickBot="1" x14ac:dyDescent="0.3">
      <c r="C13" s="109" t="s">
        <v>314</v>
      </c>
      <c r="D13" s="110"/>
      <c r="E13" s="57">
        <v>4</v>
      </c>
      <c r="F13" s="110" t="s">
        <v>315</v>
      </c>
      <c r="G13" s="110"/>
      <c r="H13" s="58" t="s">
        <v>316</v>
      </c>
    </row>
    <row r="14" spans="3:8" s="52" customFormat="1" ht="50.25" customHeight="1" x14ac:dyDescent="0.25">
      <c r="C14" s="111" t="s">
        <v>317</v>
      </c>
      <c r="D14" s="112"/>
      <c r="E14" s="112"/>
      <c r="F14" s="112"/>
      <c r="G14" s="112"/>
      <c r="H14" s="113"/>
    </row>
    <row r="15" spans="3:8" s="52" customFormat="1" ht="50.25" customHeight="1" x14ac:dyDescent="0.25">
      <c r="C15" s="98" t="s">
        <v>318</v>
      </c>
      <c r="D15" s="99"/>
      <c r="E15" s="99"/>
      <c r="F15" s="99"/>
      <c r="G15" s="99"/>
      <c r="H15" s="100"/>
    </row>
    <row r="16" spans="3:8" s="52" customFormat="1" ht="50.25" customHeight="1" x14ac:dyDescent="0.25">
      <c r="C16" s="95" t="s">
        <v>319</v>
      </c>
      <c r="D16" s="96"/>
      <c r="E16" s="96"/>
      <c r="F16" s="96"/>
      <c r="G16" s="96" t="s">
        <v>320</v>
      </c>
      <c r="H16" s="97"/>
    </row>
    <row r="17" spans="3:8" s="52" customFormat="1" ht="50.25" customHeight="1" x14ac:dyDescent="0.25">
      <c r="C17" s="95" t="s">
        <v>321</v>
      </c>
      <c r="D17" s="96"/>
      <c r="E17" s="96"/>
      <c r="F17" s="96"/>
      <c r="G17" s="96" t="s">
        <v>322</v>
      </c>
      <c r="H17" s="97"/>
    </row>
    <row r="18" spans="3:8" s="52" customFormat="1" ht="50.25" customHeight="1" x14ac:dyDescent="0.25">
      <c r="C18" s="95" t="s">
        <v>323</v>
      </c>
      <c r="D18" s="96"/>
      <c r="E18" s="96"/>
      <c r="F18" s="96"/>
      <c r="G18" s="96" t="s">
        <v>324</v>
      </c>
      <c r="H18" s="97"/>
    </row>
    <row r="19" spans="3:8" s="52" customFormat="1" ht="50.25" customHeight="1" thickBot="1" x14ac:dyDescent="0.3">
      <c r="C19" s="91" t="s">
        <v>325</v>
      </c>
      <c r="D19" s="92"/>
      <c r="E19" s="92"/>
      <c r="F19" s="92"/>
      <c r="G19" s="93" t="s">
        <v>326</v>
      </c>
      <c r="H19" s="94"/>
    </row>
    <row r="20" spans="3:8" s="52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mergeCells count="27">
    <mergeCell ref="C7:H7"/>
    <mergeCell ref="C2:H2"/>
    <mergeCell ref="C3:H3"/>
    <mergeCell ref="C4:H4"/>
    <mergeCell ref="C5:H5"/>
    <mergeCell ref="C6:H6"/>
    <mergeCell ref="C15:H15"/>
    <mergeCell ref="C8:H8"/>
    <mergeCell ref="C9:D9"/>
    <mergeCell ref="F9:H9"/>
    <mergeCell ref="C10:D10"/>
    <mergeCell ref="F10:G10"/>
    <mergeCell ref="C11:D11"/>
    <mergeCell ref="F11:G11"/>
    <mergeCell ref="C12:D12"/>
    <mergeCell ref="F12:G12"/>
    <mergeCell ref="C13:D13"/>
    <mergeCell ref="F13:G13"/>
    <mergeCell ref="C14:H14"/>
    <mergeCell ref="C19:F19"/>
    <mergeCell ref="G19:H19"/>
    <mergeCell ref="C16:F16"/>
    <mergeCell ref="G16:H16"/>
    <mergeCell ref="C17:F17"/>
    <mergeCell ref="G17:H17"/>
    <mergeCell ref="C18:F18"/>
    <mergeCell ref="G18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94CB-F487-4522-A77A-B332EA38BD2D}">
  <sheetPr>
    <tabColor rgb="FF00B050"/>
  </sheetPr>
  <dimension ref="A1:P120"/>
  <sheetViews>
    <sheetView showGridLines="0" showRowColHeaders="0" zoomScaleNormal="100" workbookViewId="0">
      <selection activeCell="F6" sqref="F6:F9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7" t="s">
        <v>177</v>
      </c>
      <c r="C2" s="168"/>
      <c r="D2" s="168"/>
      <c r="E2" s="168"/>
      <c r="F2" s="168"/>
      <c r="G2" s="168"/>
      <c r="H2" s="168"/>
      <c r="I2" s="169"/>
    </row>
    <row r="3" spans="2:9" ht="15" customHeight="1" x14ac:dyDescent="0.25">
      <c r="B3" s="170"/>
      <c r="C3" s="171"/>
      <c r="D3" s="171"/>
      <c r="E3" s="171"/>
      <c r="F3" s="171"/>
      <c r="G3" s="171"/>
      <c r="H3" s="171"/>
      <c r="I3" s="172"/>
    </row>
    <row r="4" spans="2:9" x14ac:dyDescent="0.25">
      <c r="B4" s="173" t="s">
        <v>112</v>
      </c>
      <c r="C4" s="174"/>
      <c r="D4" s="174"/>
      <c r="E4" s="175"/>
      <c r="F4" s="41" t="s">
        <v>178</v>
      </c>
      <c r="G4" s="41" t="s">
        <v>113</v>
      </c>
      <c r="H4" s="176" t="s">
        <v>179</v>
      </c>
      <c r="I4" s="177"/>
    </row>
    <row r="5" spans="2:9" ht="15.75" thickBot="1" x14ac:dyDescent="0.3">
      <c r="B5" s="21"/>
      <c r="C5" s="22"/>
      <c r="D5" s="22"/>
      <c r="E5" s="22"/>
      <c r="F5" s="22"/>
      <c r="G5" s="22"/>
      <c r="H5" s="22"/>
      <c r="I5" s="23"/>
    </row>
    <row r="6" spans="2:9" ht="15" customHeight="1" x14ac:dyDescent="0.25">
      <c r="B6" s="145" t="s">
        <v>8</v>
      </c>
      <c r="C6" s="146"/>
      <c r="D6" s="147" t="s">
        <v>180</v>
      </c>
      <c r="E6" s="147"/>
      <c r="F6" s="148" t="s">
        <v>176</v>
      </c>
      <c r="G6" s="151" t="str">
        <f>VLOOKUP(F6,'REF!'!$B$2:$C$6,2,FALSE)</f>
        <v>-</v>
      </c>
      <c r="H6" s="154"/>
      <c r="I6" s="155"/>
    </row>
    <row r="7" spans="2:9" x14ac:dyDescent="0.25">
      <c r="B7" s="145"/>
      <c r="C7" s="146"/>
      <c r="D7" s="147"/>
      <c r="E7" s="147"/>
      <c r="F7" s="149"/>
      <c r="G7" s="152"/>
      <c r="H7" s="156"/>
      <c r="I7" s="157"/>
    </row>
    <row r="8" spans="2:9" x14ac:dyDescent="0.25">
      <c r="B8" s="145"/>
      <c r="C8" s="146"/>
      <c r="D8" s="147"/>
      <c r="E8" s="147"/>
      <c r="F8" s="149"/>
      <c r="G8" s="152"/>
      <c r="H8" s="156"/>
      <c r="I8" s="157"/>
    </row>
    <row r="9" spans="2:9" ht="15.75" thickBot="1" x14ac:dyDescent="0.3">
      <c r="B9" s="145"/>
      <c r="C9" s="146"/>
      <c r="D9" s="147"/>
      <c r="E9" s="147"/>
      <c r="F9" s="150"/>
      <c r="G9" s="153"/>
      <c r="H9" s="158"/>
      <c r="I9" s="159"/>
    </row>
    <row r="10" spans="2:9" ht="15" customHeight="1" thickBot="1" x14ac:dyDescent="0.3">
      <c r="B10" s="21"/>
      <c r="C10" s="22"/>
      <c r="D10" s="22"/>
      <c r="E10" s="22"/>
      <c r="F10" s="24"/>
      <c r="G10" s="22"/>
      <c r="H10" s="24"/>
      <c r="I10" s="25"/>
    </row>
    <row r="11" spans="2:9" x14ac:dyDescent="0.25">
      <c r="B11" s="145" t="s">
        <v>9</v>
      </c>
      <c r="C11" s="146"/>
      <c r="D11" s="147" t="s">
        <v>181</v>
      </c>
      <c r="E11" s="147"/>
      <c r="F11" s="148" t="s">
        <v>176</v>
      </c>
      <c r="G11" s="151" t="str">
        <f>VLOOKUP(F11,'REF!'!$B$2:$C$6,2,FALSE)</f>
        <v>-</v>
      </c>
      <c r="H11" s="154"/>
      <c r="I11" s="155"/>
    </row>
    <row r="12" spans="2:9" x14ac:dyDescent="0.25">
      <c r="B12" s="145"/>
      <c r="C12" s="146"/>
      <c r="D12" s="147"/>
      <c r="E12" s="147"/>
      <c r="F12" s="149"/>
      <c r="G12" s="152"/>
      <c r="H12" s="156"/>
      <c r="I12" s="157"/>
    </row>
    <row r="13" spans="2:9" x14ac:dyDescent="0.25">
      <c r="B13" s="145"/>
      <c r="C13" s="146"/>
      <c r="D13" s="147"/>
      <c r="E13" s="147"/>
      <c r="F13" s="149"/>
      <c r="G13" s="152"/>
      <c r="H13" s="156"/>
      <c r="I13" s="157"/>
    </row>
    <row r="14" spans="2:9" ht="15.75" thickBot="1" x14ac:dyDescent="0.3">
      <c r="B14" s="145"/>
      <c r="C14" s="146"/>
      <c r="D14" s="147"/>
      <c r="E14" s="147"/>
      <c r="F14" s="150"/>
      <c r="G14" s="153"/>
      <c r="H14" s="158"/>
      <c r="I14" s="159"/>
    </row>
    <row r="15" spans="2:9" ht="15" customHeight="1" thickBot="1" x14ac:dyDescent="0.3">
      <c r="B15" s="21"/>
      <c r="C15" s="22"/>
      <c r="D15" s="22"/>
      <c r="E15" s="22"/>
      <c r="F15" s="24"/>
      <c r="G15" s="22"/>
      <c r="H15" s="24"/>
      <c r="I15" s="25"/>
    </row>
    <row r="16" spans="2:9" x14ac:dyDescent="0.25">
      <c r="B16" s="145" t="s">
        <v>10</v>
      </c>
      <c r="C16" s="146"/>
      <c r="D16" s="147" t="s">
        <v>182</v>
      </c>
      <c r="E16" s="147"/>
      <c r="F16" s="148" t="s">
        <v>176</v>
      </c>
      <c r="G16" s="151" t="str">
        <f>VLOOKUP(F16,'REF!'!$B$2:$C$6,2,FALSE)</f>
        <v>-</v>
      </c>
      <c r="H16" s="154"/>
      <c r="I16" s="155"/>
    </row>
    <row r="17" spans="2:9" x14ac:dyDescent="0.25">
      <c r="B17" s="145"/>
      <c r="C17" s="146"/>
      <c r="D17" s="147"/>
      <c r="E17" s="147"/>
      <c r="F17" s="149"/>
      <c r="G17" s="152"/>
      <c r="H17" s="156"/>
      <c r="I17" s="157"/>
    </row>
    <row r="18" spans="2:9" x14ac:dyDescent="0.25">
      <c r="B18" s="145"/>
      <c r="C18" s="146"/>
      <c r="D18" s="147"/>
      <c r="E18" s="147"/>
      <c r="F18" s="149"/>
      <c r="G18" s="152"/>
      <c r="H18" s="156"/>
      <c r="I18" s="157"/>
    </row>
    <row r="19" spans="2:9" ht="15.75" thickBot="1" x14ac:dyDescent="0.3">
      <c r="B19" s="145"/>
      <c r="C19" s="146"/>
      <c r="D19" s="147"/>
      <c r="E19" s="147"/>
      <c r="F19" s="150"/>
      <c r="G19" s="153"/>
      <c r="H19" s="158"/>
      <c r="I19" s="159"/>
    </row>
    <row r="20" spans="2:9" ht="15" customHeight="1" thickBot="1" x14ac:dyDescent="0.3">
      <c r="B20" s="21"/>
      <c r="C20" s="22"/>
      <c r="D20" s="22"/>
      <c r="E20" s="22"/>
      <c r="F20" s="24"/>
      <c r="G20" s="22"/>
      <c r="H20" s="24"/>
      <c r="I20" s="25"/>
    </row>
    <row r="21" spans="2:9" x14ac:dyDescent="0.25">
      <c r="B21" s="145" t="s">
        <v>11</v>
      </c>
      <c r="C21" s="146"/>
      <c r="D21" s="147" t="s">
        <v>183</v>
      </c>
      <c r="E21" s="147"/>
      <c r="F21" s="148" t="s">
        <v>176</v>
      </c>
      <c r="G21" s="151" t="str">
        <f>VLOOKUP(F21,'REF!'!$B$2:$C$6,2,FALSE)</f>
        <v>-</v>
      </c>
      <c r="H21" s="154"/>
      <c r="I21" s="155"/>
    </row>
    <row r="22" spans="2:9" x14ac:dyDescent="0.25">
      <c r="B22" s="145"/>
      <c r="C22" s="146"/>
      <c r="D22" s="147"/>
      <c r="E22" s="147"/>
      <c r="F22" s="149"/>
      <c r="G22" s="152"/>
      <c r="H22" s="156"/>
      <c r="I22" s="157"/>
    </row>
    <row r="23" spans="2:9" x14ac:dyDescent="0.25">
      <c r="B23" s="145"/>
      <c r="C23" s="146"/>
      <c r="D23" s="147"/>
      <c r="E23" s="147"/>
      <c r="F23" s="149"/>
      <c r="G23" s="152"/>
      <c r="H23" s="156"/>
      <c r="I23" s="157"/>
    </row>
    <row r="24" spans="2:9" ht="15.75" thickBot="1" x14ac:dyDescent="0.3">
      <c r="B24" s="145"/>
      <c r="C24" s="146"/>
      <c r="D24" s="147"/>
      <c r="E24" s="147"/>
      <c r="F24" s="150"/>
      <c r="G24" s="153"/>
      <c r="H24" s="158"/>
      <c r="I24" s="159"/>
    </row>
    <row r="25" spans="2:9" ht="15.75" thickBot="1" x14ac:dyDescent="0.3">
      <c r="B25" s="21"/>
      <c r="C25" s="22"/>
      <c r="D25" s="22"/>
      <c r="E25" s="22"/>
      <c r="F25" s="24"/>
      <c r="G25" s="22"/>
      <c r="H25" s="24"/>
      <c r="I25" s="25"/>
    </row>
    <row r="26" spans="2:9" ht="60" customHeight="1" x14ac:dyDescent="0.25">
      <c r="B26" s="145" t="s">
        <v>12</v>
      </c>
      <c r="C26" s="146"/>
      <c r="D26" s="163" t="s">
        <v>184</v>
      </c>
      <c r="E26" s="164"/>
      <c r="F26" s="50" t="s">
        <v>176</v>
      </c>
      <c r="G26" s="51" t="str">
        <f>VLOOKUP(F26,'REF!'!$B$2:$C$6,2,FALSE)</f>
        <v>-</v>
      </c>
      <c r="H26" s="165"/>
      <c r="I26" s="166"/>
    </row>
    <row r="27" spans="2:9" ht="17.25" customHeight="1" thickBot="1" x14ac:dyDescent="0.3">
      <c r="B27" s="21"/>
      <c r="C27" s="22"/>
      <c r="D27" s="22"/>
      <c r="E27" s="22"/>
      <c r="F27" s="24"/>
      <c r="G27" s="22"/>
      <c r="H27" s="24"/>
      <c r="I27" s="25"/>
    </row>
    <row r="28" spans="2:9" ht="51" customHeight="1" x14ac:dyDescent="0.25">
      <c r="B28" s="161" t="s">
        <v>13</v>
      </c>
      <c r="C28" s="162"/>
      <c r="D28" s="163" t="s">
        <v>185</v>
      </c>
      <c r="E28" s="164"/>
      <c r="F28" s="50" t="s">
        <v>176</v>
      </c>
      <c r="G28" s="51" t="str">
        <f>VLOOKUP(F28,'REF!'!$B$2:$C$6,2,FALSE)</f>
        <v>-</v>
      </c>
      <c r="H28" s="154"/>
      <c r="I28" s="155"/>
    </row>
    <row r="29" spans="2:9" ht="15.75" thickBot="1" x14ac:dyDescent="0.3">
      <c r="B29" s="21"/>
      <c r="C29" s="22"/>
      <c r="D29" s="22"/>
      <c r="E29" s="22"/>
      <c r="F29" s="24"/>
      <c r="G29" s="22"/>
      <c r="H29" s="24"/>
      <c r="I29" s="25"/>
    </row>
    <row r="30" spans="2:9" ht="66.75" customHeight="1" x14ac:dyDescent="0.25">
      <c r="B30" s="145" t="s">
        <v>14</v>
      </c>
      <c r="C30" s="146"/>
      <c r="D30" s="147" t="s">
        <v>186</v>
      </c>
      <c r="E30" s="147"/>
      <c r="F30" s="50" t="s">
        <v>176</v>
      </c>
      <c r="G30" s="51" t="str">
        <f>VLOOKUP(F30,'REF!'!$B$2:$C$6,2,FALSE)</f>
        <v>-</v>
      </c>
      <c r="H30" s="165"/>
      <c r="I30" s="166"/>
    </row>
    <row r="31" spans="2:9" ht="15.75" thickBot="1" x14ac:dyDescent="0.3">
      <c r="B31" s="21"/>
      <c r="C31" s="22"/>
      <c r="D31" s="22"/>
      <c r="E31" s="22"/>
      <c r="F31" s="24"/>
      <c r="G31" s="22"/>
      <c r="H31" s="24"/>
      <c r="I31" s="25"/>
    </row>
    <row r="32" spans="2:9" x14ac:dyDescent="0.25">
      <c r="B32" s="145" t="s">
        <v>15</v>
      </c>
      <c r="C32" s="146"/>
      <c r="D32" s="147" t="s">
        <v>187</v>
      </c>
      <c r="E32" s="147"/>
      <c r="F32" s="148" t="s">
        <v>176</v>
      </c>
      <c r="G32" s="151" t="s">
        <v>33</v>
      </c>
      <c r="H32" s="154"/>
      <c r="I32" s="155"/>
    </row>
    <row r="33" spans="2:9" x14ac:dyDescent="0.25">
      <c r="B33" s="145"/>
      <c r="C33" s="146"/>
      <c r="D33" s="147"/>
      <c r="E33" s="147"/>
      <c r="F33" s="149"/>
      <c r="G33" s="152"/>
      <c r="H33" s="156"/>
      <c r="I33" s="157"/>
    </row>
    <row r="34" spans="2:9" x14ac:dyDescent="0.25">
      <c r="B34" s="145"/>
      <c r="C34" s="146"/>
      <c r="D34" s="147"/>
      <c r="E34" s="147"/>
      <c r="F34" s="149"/>
      <c r="G34" s="152"/>
      <c r="H34" s="156"/>
      <c r="I34" s="157"/>
    </row>
    <row r="35" spans="2:9" ht="15" customHeight="1" thickBot="1" x14ac:dyDescent="0.3">
      <c r="B35" s="145"/>
      <c r="C35" s="146"/>
      <c r="D35" s="147"/>
      <c r="E35" s="147"/>
      <c r="F35" s="150"/>
      <c r="G35" s="153"/>
      <c r="H35" s="158"/>
      <c r="I35" s="159"/>
    </row>
    <row r="36" spans="2:9" ht="15" customHeight="1" thickBot="1" x14ac:dyDescent="0.3">
      <c r="B36" s="28"/>
      <c r="C36" s="29"/>
      <c r="D36" s="29"/>
      <c r="E36" s="29"/>
      <c r="F36" s="30"/>
      <c r="G36" s="31"/>
      <c r="H36" s="32"/>
      <c r="I36" s="33"/>
    </row>
    <row r="37" spans="2:9" x14ac:dyDescent="0.25">
      <c r="B37" s="145" t="s">
        <v>16</v>
      </c>
      <c r="C37" s="146"/>
      <c r="D37" s="147" t="s">
        <v>188</v>
      </c>
      <c r="E37" s="147"/>
      <c r="F37" s="148" t="s">
        <v>176</v>
      </c>
      <c r="G37" s="151" t="s">
        <v>33</v>
      </c>
      <c r="H37" s="154"/>
      <c r="I37" s="155"/>
    </row>
    <row r="38" spans="2:9" x14ac:dyDescent="0.25">
      <c r="B38" s="145"/>
      <c r="C38" s="146"/>
      <c r="D38" s="147"/>
      <c r="E38" s="147"/>
      <c r="F38" s="149"/>
      <c r="G38" s="152"/>
      <c r="H38" s="156"/>
      <c r="I38" s="157"/>
    </row>
    <row r="39" spans="2:9" x14ac:dyDescent="0.25">
      <c r="B39" s="145"/>
      <c r="C39" s="146"/>
      <c r="D39" s="147"/>
      <c r="E39" s="147"/>
      <c r="F39" s="149"/>
      <c r="G39" s="152"/>
      <c r="H39" s="156"/>
      <c r="I39" s="157"/>
    </row>
    <row r="40" spans="2:9" ht="15.75" thickBot="1" x14ac:dyDescent="0.3">
      <c r="B40" s="145"/>
      <c r="C40" s="146"/>
      <c r="D40" s="147"/>
      <c r="E40" s="147"/>
      <c r="F40" s="150"/>
      <c r="G40" s="153"/>
      <c r="H40" s="158"/>
      <c r="I40" s="159"/>
    </row>
    <row r="41" spans="2:9" ht="15" customHeight="1" thickBot="1" x14ac:dyDescent="0.3">
      <c r="B41" s="21"/>
      <c r="C41" s="22"/>
      <c r="D41" s="22"/>
      <c r="E41" s="22"/>
      <c r="F41" s="24"/>
      <c r="G41" s="22"/>
      <c r="H41" s="24"/>
      <c r="I41" s="25"/>
    </row>
    <row r="42" spans="2:9" x14ac:dyDescent="0.25">
      <c r="B42" s="145" t="s">
        <v>17</v>
      </c>
      <c r="C42" s="146"/>
      <c r="D42" s="147" t="s">
        <v>189</v>
      </c>
      <c r="E42" s="147"/>
      <c r="F42" s="148" t="s">
        <v>176</v>
      </c>
      <c r="G42" s="151" t="s">
        <v>33</v>
      </c>
      <c r="H42" s="154"/>
      <c r="I42" s="155"/>
    </row>
    <row r="43" spans="2:9" x14ac:dyDescent="0.25">
      <c r="B43" s="145"/>
      <c r="C43" s="146"/>
      <c r="D43" s="147"/>
      <c r="E43" s="147"/>
      <c r="F43" s="149"/>
      <c r="G43" s="152"/>
      <c r="H43" s="156"/>
      <c r="I43" s="157"/>
    </row>
    <row r="44" spans="2:9" x14ac:dyDescent="0.25">
      <c r="B44" s="145"/>
      <c r="C44" s="146"/>
      <c r="D44" s="147"/>
      <c r="E44" s="147"/>
      <c r="F44" s="149"/>
      <c r="G44" s="152"/>
      <c r="H44" s="156"/>
      <c r="I44" s="157"/>
    </row>
    <row r="45" spans="2:9" ht="15.75" thickBot="1" x14ac:dyDescent="0.3">
      <c r="B45" s="145"/>
      <c r="C45" s="146"/>
      <c r="D45" s="147"/>
      <c r="E45" s="147"/>
      <c r="F45" s="150"/>
      <c r="G45" s="153"/>
      <c r="H45" s="158"/>
      <c r="I45" s="159"/>
    </row>
    <row r="46" spans="2:9" ht="15" customHeight="1" thickBot="1" x14ac:dyDescent="0.3">
      <c r="B46" s="21"/>
      <c r="C46" s="22"/>
      <c r="D46" s="22"/>
      <c r="E46" s="22"/>
      <c r="F46" s="24"/>
      <c r="G46" s="22"/>
      <c r="H46" s="24"/>
      <c r="I46" s="25"/>
    </row>
    <row r="47" spans="2:9" x14ac:dyDescent="0.25">
      <c r="B47" s="145" t="s">
        <v>18</v>
      </c>
      <c r="C47" s="146"/>
      <c r="D47" s="147" t="s">
        <v>190</v>
      </c>
      <c r="E47" s="147"/>
      <c r="F47" s="148" t="s">
        <v>176</v>
      </c>
      <c r="G47" s="151" t="s">
        <v>33</v>
      </c>
      <c r="H47" s="154"/>
      <c r="I47" s="155"/>
    </row>
    <row r="48" spans="2:9" x14ac:dyDescent="0.25">
      <c r="B48" s="145"/>
      <c r="C48" s="146"/>
      <c r="D48" s="147"/>
      <c r="E48" s="147"/>
      <c r="F48" s="149"/>
      <c r="G48" s="152"/>
      <c r="H48" s="156"/>
      <c r="I48" s="157"/>
    </row>
    <row r="49" spans="2:9" x14ac:dyDescent="0.25">
      <c r="B49" s="145"/>
      <c r="C49" s="146"/>
      <c r="D49" s="147"/>
      <c r="E49" s="147"/>
      <c r="F49" s="149"/>
      <c r="G49" s="152"/>
      <c r="H49" s="156"/>
      <c r="I49" s="157"/>
    </row>
    <row r="50" spans="2:9" ht="15.75" thickBot="1" x14ac:dyDescent="0.3">
      <c r="B50" s="145"/>
      <c r="C50" s="146"/>
      <c r="D50" s="147"/>
      <c r="E50" s="147"/>
      <c r="F50" s="150"/>
      <c r="G50" s="153"/>
      <c r="H50" s="158"/>
      <c r="I50" s="159"/>
    </row>
    <row r="51" spans="2:9" ht="15" customHeight="1" thickBot="1" x14ac:dyDescent="0.3">
      <c r="B51" s="21"/>
      <c r="C51" s="22"/>
      <c r="D51" s="22"/>
      <c r="E51" s="22"/>
      <c r="F51" s="24"/>
      <c r="G51" s="22"/>
      <c r="H51" s="24"/>
      <c r="I51" s="25"/>
    </row>
    <row r="52" spans="2:9" x14ac:dyDescent="0.25">
      <c r="B52" s="145" t="s">
        <v>19</v>
      </c>
      <c r="C52" s="146"/>
      <c r="D52" s="147" t="s">
        <v>191</v>
      </c>
      <c r="E52" s="147"/>
      <c r="F52" s="148" t="s">
        <v>176</v>
      </c>
      <c r="G52" s="151" t="s">
        <v>33</v>
      </c>
      <c r="H52" s="154"/>
      <c r="I52" s="155"/>
    </row>
    <row r="53" spans="2:9" x14ac:dyDescent="0.25">
      <c r="B53" s="145"/>
      <c r="C53" s="146"/>
      <c r="D53" s="147"/>
      <c r="E53" s="147"/>
      <c r="F53" s="149"/>
      <c r="G53" s="152"/>
      <c r="H53" s="156"/>
      <c r="I53" s="157"/>
    </row>
    <row r="54" spans="2:9" x14ac:dyDescent="0.25">
      <c r="B54" s="145"/>
      <c r="C54" s="146"/>
      <c r="D54" s="147"/>
      <c r="E54" s="147"/>
      <c r="F54" s="149"/>
      <c r="G54" s="152"/>
      <c r="H54" s="156"/>
      <c r="I54" s="157"/>
    </row>
    <row r="55" spans="2:9" ht="15.75" thickBot="1" x14ac:dyDescent="0.3">
      <c r="B55" s="145"/>
      <c r="C55" s="146"/>
      <c r="D55" s="147"/>
      <c r="E55" s="147"/>
      <c r="F55" s="150"/>
      <c r="G55" s="153"/>
      <c r="H55" s="158"/>
      <c r="I55" s="159"/>
    </row>
    <row r="56" spans="2:9" ht="15" customHeight="1" thickBot="1" x14ac:dyDescent="0.3">
      <c r="B56" s="21"/>
      <c r="C56" s="22"/>
      <c r="D56" s="22"/>
      <c r="E56" s="22"/>
      <c r="F56" s="24"/>
      <c r="G56" s="22"/>
      <c r="H56" s="24"/>
      <c r="I56" s="25"/>
    </row>
    <row r="57" spans="2:9" x14ac:dyDescent="0.25">
      <c r="B57" s="145" t="s">
        <v>20</v>
      </c>
      <c r="C57" s="146"/>
      <c r="D57" s="147" t="s">
        <v>192</v>
      </c>
      <c r="E57" s="147"/>
      <c r="F57" s="148" t="s">
        <v>176</v>
      </c>
      <c r="G57" s="151" t="s">
        <v>33</v>
      </c>
      <c r="H57" s="154"/>
      <c r="I57" s="155"/>
    </row>
    <row r="58" spans="2:9" x14ac:dyDescent="0.25">
      <c r="B58" s="145"/>
      <c r="C58" s="146"/>
      <c r="D58" s="147"/>
      <c r="E58" s="147"/>
      <c r="F58" s="149"/>
      <c r="G58" s="152"/>
      <c r="H58" s="156"/>
      <c r="I58" s="157"/>
    </row>
    <row r="59" spans="2:9" x14ac:dyDescent="0.25">
      <c r="B59" s="145"/>
      <c r="C59" s="146"/>
      <c r="D59" s="147"/>
      <c r="E59" s="147"/>
      <c r="F59" s="149"/>
      <c r="G59" s="152"/>
      <c r="H59" s="156"/>
      <c r="I59" s="157"/>
    </row>
    <row r="60" spans="2:9" ht="15.75" thickBot="1" x14ac:dyDescent="0.3">
      <c r="B60" s="145"/>
      <c r="C60" s="146"/>
      <c r="D60" s="147"/>
      <c r="E60" s="147"/>
      <c r="F60" s="150"/>
      <c r="G60" s="153"/>
      <c r="H60" s="158"/>
      <c r="I60" s="159"/>
    </row>
    <row r="61" spans="2:9" ht="15" customHeight="1" thickBot="1" x14ac:dyDescent="0.3">
      <c r="B61" s="21"/>
      <c r="C61" s="22"/>
      <c r="D61" s="35"/>
      <c r="E61" s="35"/>
      <c r="F61" s="24"/>
      <c r="G61" s="22"/>
      <c r="H61" s="24"/>
      <c r="I61" s="25"/>
    </row>
    <row r="62" spans="2:9" x14ac:dyDescent="0.25">
      <c r="B62" s="145" t="s">
        <v>21</v>
      </c>
      <c r="C62" s="146"/>
      <c r="D62" s="147" t="s">
        <v>193</v>
      </c>
      <c r="E62" s="147"/>
      <c r="F62" s="148" t="s">
        <v>176</v>
      </c>
      <c r="G62" s="151" t="s">
        <v>33</v>
      </c>
      <c r="H62" s="154"/>
      <c r="I62" s="155"/>
    </row>
    <row r="63" spans="2:9" x14ac:dyDescent="0.25">
      <c r="B63" s="145"/>
      <c r="C63" s="146"/>
      <c r="D63" s="147"/>
      <c r="E63" s="147"/>
      <c r="F63" s="149"/>
      <c r="G63" s="152"/>
      <c r="H63" s="156"/>
      <c r="I63" s="157"/>
    </row>
    <row r="64" spans="2:9" x14ac:dyDescent="0.25">
      <c r="B64" s="145"/>
      <c r="C64" s="146"/>
      <c r="D64" s="147"/>
      <c r="E64" s="147"/>
      <c r="F64" s="149"/>
      <c r="G64" s="152"/>
      <c r="H64" s="156"/>
      <c r="I64" s="157"/>
    </row>
    <row r="65" spans="2:9" ht="15.75" thickBot="1" x14ac:dyDescent="0.3">
      <c r="B65" s="145"/>
      <c r="C65" s="146"/>
      <c r="D65" s="147"/>
      <c r="E65" s="147"/>
      <c r="F65" s="150"/>
      <c r="G65" s="153"/>
      <c r="H65" s="158"/>
      <c r="I65" s="159"/>
    </row>
    <row r="66" spans="2:9" ht="15" customHeight="1" thickBot="1" x14ac:dyDescent="0.3">
      <c r="B66" s="21"/>
      <c r="C66" s="22"/>
      <c r="D66" s="35"/>
      <c r="E66" s="35"/>
      <c r="F66" s="24"/>
      <c r="G66" s="22"/>
      <c r="H66" s="24"/>
      <c r="I66" s="25"/>
    </row>
    <row r="67" spans="2:9" x14ac:dyDescent="0.25">
      <c r="B67" s="145" t="s">
        <v>22</v>
      </c>
      <c r="C67" s="146"/>
      <c r="D67" s="147" t="s">
        <v>194</v>
      </c>
      <c r="E67" s="147"/>
      <c r="F67" s="148" t="s">
        <v>176</v>
      </c>
      <c r="G67" s="151" t="s">
        <v>33</v>
      </c>
      <c r="H67" s="154"/>
      <c r="I67" s="155"/>
    </row>
    <row r="68" spans="2:9" x14ac:dyDescent="0.25">
      <c r="B68" s="145"/>
      <c r="C68" s="146"/>
      <c r="D68" s="147"/>
      <c r="E68" s="147"/>
      <c r="F68" s="149"/>
      <c r="G68" s="152"/>
      <c r="H68" s="156"/>
      <c r="I68" s="157"/>
    </row>
    <row r="69" spans="2:9" x14ac:dyDescent="0.25">
      <c r="B69" s="145"/>
      <c r="C69" s="146"/>
      <c r="D69" s="147"/>
      <c r="E69" s="147"/>
      <c r="F69" s="149"/>
      <c r="G69" s="152"/>
      <c r="H69" s="156"/>
      <c r="I69" s="157"/>
    </row>
    <row r="70" spans="2:9" ht="15.75" thickBot="1" x14ac:dyDescent="0.3">
      <c r="B70" s="145"/>
      <c r="C70" s="146"/>
      <c r="D70" s="147"/>
      <c r="E70" s="147"/>
      <c r="F70" s="150"/>
      <c r="G70" s="153"/>
      <c r="H70" s="158"/>
      <c r="I70" s="159"/>
    </row>
    <row r="71" spans="2:9" ht="15" customHeight="1" thickBot="1" x14ac:dyDescent="0.3">
      <c r="B71" s="21"/>
      <c r="C71" s="22"/>
      <c r="D71" s="35"/>
      <c r="E71" s="35"/>
      <c r="F71" s="24"/>
      <c r="G71" s="22"/>
      <c r="H71" s="24"/>
      <c r="I71" s="25"/>
    </row>
    <row r="72" spans="2:9" x14ac:dyDescent="0.25">
      <c r="B72" s="160" t="s">
        <v>23</v>
      </c>
      <c r="C72" s="146"/>
      <c r="D72" s="147" t="s">
        <v>195</v>
      </c>
      <c r="E72" s="147"/>
      <c r="F72" s="148" t="s">
        <v>176</v>
      </c>
      <c r="G72" s="151" t="s">
        <v>33</v>
      </c>
      <c r="H72" s="154"/>
      <c r="I72" s="155"/>
    </row>
    <row r="73" spans="2:9" x14ac:dyDescent="0.25">
      <c r="B73" s="145"/>
      <c r="C73" s="146"/>
      <c r="D73" s="147"/>
      <c r="E73" s="147"/>
      <c r="F73" s="149"/>
      <c r="G73" s="152"/>
      <c r="H73" s="156"/>
      <c r="I73" s="157"/>
    </row>
    <row r="74" spans="2:9" x14ac:dyDescent="0.25">
      <c r="B74" s="145"/>
      <c r="C74" s="146"/>
      <c r="D74" s="147"/>
      <c r="E74" s="147"/>
      <c r="F74" s="149"/>
      <c r="G74" s="152"/>
      <c r="H74" s="156"/>
      <c r="I74" s="157"/>
    </row>
    <row r="75" spans="2:9" ht="15.75" thickBot="1" x14ac:dyDescent="0.3">
      <c r="B75" s="145"/>
      <c r="C75" s="146"/>
      <c r="D75" s="147"/>
      <c r="E75" s="147"/>
      <c r="F75" s="150"/>
      <c r="G75" s="153"/>
      <c r="H75" s="158"/>
      <c r="I75" s="159"/>
    </row>
    <row r="76" spans="2:9" ht="15" customHeight="1" thickBot="1" x14ac:dyDescent="0.3">
      <c r="B76" s="21"/>
      <c r="C76" s="22"/>
      <c r="D76" s="22"/>
      <c r="E76" s="22"/>
      <c r="F76" s="24"/>
      <c r="G76" s="22"/>
      <c r="H76" s="24"/>
      <c r="I76" s="25"/>
    </row>
    <row r="77" spans="2:9" x14ac:dyDescent="0.25">
      <c r="B77" s="145" t="s">
        <v>24</v>
      </c>
      <c r="C77" s="146"/>
      <c r="D77" s="147" t="s">
        <v>196</v>
      </c>
      <c r="E77" s="147"/>
      <c r="F77" s="148" t="s">
        <v>176</v>
      </c>
      <c r="G77" s="151" t="s">
        <v>33</v>
      </c>
      <c r="H77" s="154"/>
      <c r="I77" s="155"/>
    </row>
    <row r="78" spans="2:9" x14ac:dyDescent="0.25">
      <c r="B78" s="145"/>
      <c r="C78" s="146"/>
      <c r="D78" s="147"/>
      <c r="E78" s="147"/>
      <c r="F78" s="149"/>
      <c r="G78" s="152"/>
      <c r="H78" s="156"/>
      <c r="I78" s="157"/>
    </row>
    <row r="79" spans="2:9" x14ac:dyDescent="0.25">
      <c r="B79" s="145"/>
      <c r="C79" s="146"/>
      <c r="D79" s="147"/>
      <c r="E79" s="147"/>
      <c r="F79" s="149"/>
      <c r="G79" s="152"/>
      <c r="H79" s="156"/>
      <c r="I79" s="157"/>
    </row>
    <row r="80" spans="2:9" ht="48.75" customHeight="1" thickBot="1" x14ac:dyDescent="0.3">
      <c r="B80" s="145"/>
      <c r="C80" s="146"/>
      <c r="D80" s="147"/>
      <c r="E80" s="147"/>
      <c r="F80" s="150"/>
      <c r="G80" s="153"/>
      <c r="H80" s="158"/>
      <c r="I80" s="159"/>
    </row>
    <row r="81" spans="2:9" ht="15" customHeight="1" thickBot="1" x14ac:dyDescent="0.3">
      <c r="B81" s="21"/>
      <c r="C81" s="22"/>
      <c r="D81" s="22"/>
      <c r="E81" s="22"/>
      <c r="F81" s="24"/>
      <c r="G81" s="22"/>
      <c r="H81" s="24"/>
      <c r="I81" s="25"/>
    </row>
    <row r="82" spans="2:9" x14ac:dyDescent="0.25">
      <c r="B82" s="145" t="s">
        <v>25</v>
      </c>
      <c r="C82" s="146"/>
      <c r="D82" s="147" t="s">
        <v>197</v>
      </c>
      <c r="E82" s="147"/>
      <c r="F82" s="148" t="s">
        <v>176</v>
      </c>
      <c r="G82" s="151" t="s">
        <v>33</v>
      </c>
      <c r="H82" s="154"/>
      <c r="I82" s="155"/>
    </row>
    <row r="83" spans="2:9" x14ac:dyDescent="0.25">
      <c r="B83" s="145"/>
      <c r="C83" s="146"/>
      <c r="D83" s="147"/>
      <c r="E83" s="147"/>
      <c r="F83" s="149"/>
      <c r="G83" s="152"/>
      <c r="H83" s="156"/>
      <c r="I83" s="157"/>
    </row>
    <row r="84" spans="2:9" ht="66.75" customHeight="1" x14ac:dyDescent="0.25">
      <c r="B84" s="145"/>
      <c r="C84" s="146"/>
      <c r="D84" s="147"/>
      <c r="E84" s="147"/>
      <c r="F84" s="149"/>
      <c r="G84" s="152"/>
      <c r="H84" s="156"/>
      <c r="I84" s="157"/>
    </row>
    <row r="85" spans="2:9" ht="15.75" thickBot="1" x14ac:dyDescent="0.3">
      <c r="B85" s="145"/>
      <c r="C85" s="146"/>
      <c r="D85" s="147"/>
      <c r="E85" s="147"/>
      <c r="F85" s="150"/>
      <c r="G85" s="153"/>
      <c r="H85" s="158"/>
      <c r="I85" s="159"/>
    </row>
    <row r="86" spans="2:9" ht="15" customHeight="1" thickBot="1" x14ac:dyDescent="0.3">
      <c r="B86" s="21"/>
      <c r="C86" s="22"/>
      <c r="D86" s="22"/>
      <c r="E86" s="22"/>
      <c r="F86" s="24"/>
      <c r="G86" s="22"/>
      <c r="H86" s="24"/>
      <c r="I86" s="25"/>
    </row>
    <row r="87" spans="2:9" x14ac:dyDescent="0.25">
      <c r="B87" s="145" t="s">
        <v>26</v>
      </c>
      <c r="C87" s="146"/>
      <c r="D87" s="147" t="s">
        <v>198</v>
      </c>
      <c r="E87" s="147"/>
      <c r="F87" s="148" t="s">
        <v>176</v>
      </c>
      <c r="G87" s="151" t="s">
        <v>33</v>
      </c>
      <c r="H87" s="154"/>
      <c r="I87" s="155"/>
    </row>
    <row r="88" spans="2:9" x14ac:dyDescent="0.25">
      <c r="B88" s="145"/>
      <c r="C88" s="146"/>
      <c r="D88" s="147"/>
      <c r="E88" s="147"/>
      <c r="F88" s="149"/>
      <c r="G88" s="152"/>
      <c r="H88" s="156"/>
      <c r="I88" s="157"/>
    </row>
    <row r="89" spans="2:9" ht="51.75" customHeight="1" x14ac:dyDescent="0.25">
      <c r="B89" s="145"/>
      <c r="C89" s="146"/>
      <c r="D89" s="147"/>
      <c r="E89" s="147"/>
      <c r="F89" s="149"/>
      <c r="G89" s="152"/>
      <c r="H89" s="156"/>
      <c r="I89" s="157"/>
    </row>
    <row r="90" spans="2:9" ht="15.75" thickBot="1" x14ac:dyDescent="0.3">
      <c r="B90" s="145"/>
      <c r="C90" s="146"/>
      <c r="D90" s="147"/>
      <c r="E90" s="147"/>
      <c r="F90" s="150"/>
      <c r="G90" s="153"/>
      <c r="H90" s="158"/>
      <c r="I90" s="159"/>
    </row>
    <row r="91" spans="2:9" ht="15" customHeight="1" thickBot="1" x14ac:dyDescent="0.3">
      <c r="B91" s="21"/>
      <c r="C91" s="22"/>
      <c r="D91" s="22"/>
      <c r="E91" s="22"/>
      <c r="F91" s="24"/>
      <c r="G91" s="22"/>
      <c r="H91" s="24"/>
      <c r="I91" s="25"/>
    </row>
    <row r="92" spans="2:9" x14ac:dyDescent="0.25">
      <c r="B92" s="145" t="s">
        <v>27</v>
      </c>
      <c r="C92" s="146"/>
      <c r="D92" s="147" t="s">
        <v>199</v>
      </c>
      <c r="E92" s="147"/>
      <c r="F92" s="148" t="s">
        <v>176</v>
      </c>
      <c r="G92" s="151" t="s">
        <v>33</v>
      </c>
      <c r="H92" s="154"/>
      <c r="I92" s="155"/>
    </row>
    <row r="93" spans="2:9" x14ac:dyDescent="0.25">
      <c r="B93" s="145"/>
      <c r="C93" s="146"/>
      <c r="D93" s="147"/>
      <c r="E93" s="147"/>
      <c r="F93" s="149"/>
      <c r="G93" s="152"/>
      <c r="H93" s="156"/>
      <c r="I93" s="157"/>
    </row>
    <row r="94" spans="2:9" x14ac:dyDescent="0.25">
      <c r="B94" s="145"/>
      <c r="C94" s="146"/>
      <c r="D94" s="147"/>
      <c r="E94" s="147"/>
      <c r="F94" s="149"/>
      <c r="G94" s="152"/>
      <c r="H94" s="156"/>
      <c r="I94" s="157"/>
    </row>
    <row r="95" spans="2:9" ht="15.75" thickBot="1" x14ac:dyDescent="0.3">
      <c r="B95" s="145"/>
      <c r="C95" s="146"/>
      <c r="D95" s="147"/>
      <c r="E95" s="147"/>
      <c r="F95" s="150"/>
      <c r="G95" s="153"/>
      <c r="H95" s="158"/>
      <c r="I95" s="159"/>
    </row>
    <row r="96" spans="2:9" ht="15.75" thickBot="1" x14ac:dyDescent="0.3">
      <c r="B96" s="21"/>
      <c r="C96" s="22"/>
      <c r="D96" s="22"/>
      <c r="E96" s="22"/>
      <c r="F96" s="24"/>
      <c r="G96" s="22"/>
      <c r="H96" s="24"/>
      <c r="I96" s="25"/>
    </row>
    <row r="97" spans="2:9" x14ac:dyDescent="0.25">
      <c r="B97" s="145" t="s">
        <v>28</v>
      </c>
      <c r="C97" s="146"/>
      <c r="D97" s="147" t="s">
        <v>200</v>
      </c>
      <c r="E97" s="147"/>
      <c r="F97" s="148" t="s">
        <v>176</v>
      </c>
      <c r="G97" s="151" t="s">
        <v>33</v>
      </c>
      <c r="H97" s="154"/>
      <c r="I97" s="155"/>
    </row>
    <row r="98" spans="2:9" x14ac:dyDescent="0.25">
      <c r="B98" s="145"/>
      <c r="C98" s="146"/>
      <c r="D98" s="147"/>
      <c r="E98" s="147"/>
      <c r="F98" s="149"/>
      <c r="G98" s="152"/>
      <c r="H98" s="156"/>
      <c r="I98" s="157"/>
    </row>
    <row r="99" spans="2:9" x14ac:dyDescent="0.25">
      <c r="B99" s="145"/>
      <c r="C99" s="146"/>
      <c r="D99" s="147"/>
      <c r="E99" s="147"/>
      <c r="F99" s="149"/>
      <c r="G99" s="152"/>
      <c r="H99" s="156"/>
      <c r="I99" s="157"/>
    </row>
    <row r="100" spans="2:9" ht="15.75" thickBot="1" x14ac:dyDescent="0.3">
      <c r="B100" s="145"/>
      <c r="C100" s="146"/>
      <c r="D100" s="147"/>
      <c r="E100" s="147"/>
      <c r="F100" s="150"/>
      <c r="G100" s="153"/>
      <c r="H100" s="158"/>
      <c r="I100" s="159"/>
    </row>
    <row r="101" spans="2:9" ht="15.75" thickBot="1" x14ac:dyDescent="0.3">
      <c r="B101" s="21"/>
      <c r="C101" s="22"/>
      <c r="D101" s="22"/>
      <c r="E101" s="22"/>
      <c r="F101" s="24"/>
      <c r="G101" s="22"/>
      <c r="H101" s="24"/>
      <c r="I101" s="25"/>
    </row>
    <row r="102" spans="2:9" ht="15" customHeight="1" x14ac:dyDescent="0.25">
      <c r="B102" s="145" t="s">
        <v>29</v>
      </c>
      <c r="C102" s="146"/>
      <c r="D102" s="147" t="s">
        <v>201</v>
      </c>
      <c r="E102" s="147"/>
      <c r="F102" s="148" t="s">
        <v>176</v>
      </c>
      <c r="G102" s="151" t="s">
        <v>33</v>
      </c>
      <c r="H102" s="154"/>
      <c r="I102" s="155"/>
    </row>
    <row r="103" spans="2:9" x14ac:dyDescent="0.25">
      <c r="B103" s="145"/>
      <c r="C103" s="146"/>
      <c r="D103" s="147"/>
      <c r="E103" s="147"/>
      <c r="F103" s="149"/>
      <c r="G103" s="152"/>
      <c r="H103" s="156"/>
      <c r="I103" s="157"/>
    </row>
    <row r="104" spans="2:9" x14ac:dyDescent="0.25">
      <c r="B104" s="145"/>
      <c r="C104" s="146"/>
      <c r="D104" s="147"/>
      <c r="E104" s="147"/>
      <c r="F104" s="149"/>
      <c r="G104" s="152"/>
      <c r="H104" s="156"/>
      <c r="I104" s="157"/>
    </row>
    <row r="105" spans="2:9" ht="15.75" thickBot="1" x14ac:dyDescent="0.3">
      <c r="B105" s="145"/>
      <c r="C105" s="146"/>
      <c r="D105" s="147"/>
      <c r="E105" s="147"/>
      <c r="F105" s="150"/>
      <c r="G105" s="153"/>
      <c r="H105" s="158"/>
      <c r="I105" s="159"/>
    </row>
    <row r="106" spans="2:9" ht="15.75" thickBot="1" x14ac:dyDescent="0.3">
      <c r="B106" s="21"/>
      <c r="C106" s="22"/>
      <c r="D106" s="22"/>
      <c r="E106" s="22"/>
      <c r="F106" s="24"/>
      <c r="G106" s="22"/>
      <c r="H106" s="24"/>
      <c r="I106" s="25"/>
    </row>
    <row r="107" spans="2:9" ht="15" customHeight="1" x14ac:dyDescent="0.25">
      <c r="B107" s="145" t="s">
        <v>30</v>
      </c>
      <c r="C107" s="146"/>
      <c r="D107" s="147" t="s">
        <v>202</v>
      </c>
      <c r="E107" s="147"/>
      <c r="F107" s="148" t="s">
        <v>176</v>
      </c>
      <c r="G107" s="151" t="s">
        <v>33</v>
      </c>
      <c r="H107" s="154"/>
      <c r="I107" s="155"/>
    </row>
    <row r="108" spans="2:9" x14ac:dyDescent="0.25">
      <c r="B108" s="145"/>
      <c r="C108" s="146"/>
      <c r="D108" s="147"/>
      <c r="E108" s="147"/>
      <c r="F108" s="149"/>
      <c r="G108" s="152"/>
      <c r="H108" s="156"/>
      <c r="I108" s="157"/>
    </row>
    <row r="109" spans="2:9" x14ac:dyDescent="0.25">
      <c r="B109" s="145"/>
      <c r="C109" s="146"/>
      <c r="D109" s="147"/>
      <c r="E109" s="147"/>
      <c r="F109" s="149"/>
      <c r="G109" s="152"/>
      <c r="H109" s="156"/>
      <c r="I109" s="157"/>
    </row>
    <row r="110" spans="2:9" ht="15.75" thickBot="1" x14ac:dyDescent="0.3">
      <c r="B110" s="145"/>
      <c r="C110" s="146"/>
      <c r="D110" s="147"/>
      <c r="E110" s="147"/>
      <c r="F110" s="150"/>
      <c r="G110" s="153"/>
      <c r="H110" s="158"/>
      <c r="I110" s="159"/>
    </row>
    <row r="111" spans="2:9" ht="15.75" thickBot="1" x14ac:dyDescent="0.3">
      <c r="B111" s="21"/>
      <c r="C111" s="22"/>
      <c r="D111" s="22"/>
      <c r="E111" s="22"/>
      <c r="F111" s="24"/>
      <c r="G111" s="22"/>
      <c r="H111" s="24"/>
      <c r="I111" s="25"/>
    </row>
    <row r="112" spans="2:9" s="42" customFormat="1" x14ac:dyDescent="0.25">
      <c r="B112" s="130" t="s">
        <v>126</v>
      </c>
      <c r="C112" s="131"/>
      <c r="D112" s="132" t="s">
        <v>203</v>
      </c>
      <c r="E112" s="132"/>
      <c r="F112" s="133" t="s">
        <v>176</v>
      </c>
      <c r="G112" s="136" t="s">
        <v>33</v>
      </c>
      <c r="H112" s="139"/>
      <c r="I112" s="140"/>
    </row>
    <row r="113" spans="2:9" s="42" customFormat="1" x14ac:dyDescent="0.25">
      <c r="B113" s="130"/>
      <c r="C113" s="131"/>
      <c r="D113" s="132"/>
      <c r="E113" s="132"/>
      <c r="F113" s="134"/>
      <c r="G113" s="137"/>
      <c r="H113" s="141"/>
      <c r="I113" s="142"/>
    </row>
    <row r="114" spans="2:9" s="42" customFormat="1" x14ac:dyDescent="0.25">
      <c r="B114" s="130"/>
      <c r="C114" s="131"/>
      <c r="D114" s="132"/>
      <c r="E114" s="132"/>
      <c r="F114" s="134"/>
      <c r="G114" s="137"/>
      <c r="H114" s="141"/>
      <c r="I114" s="142"/>
    </row>
    <row r="115" spans="2:9" s="42" customFormat="1" ht="29.25" customHeight="1" thickBot="1" x14ac:dyDescent="0.3">
      <c r="B115" s="130"/>
      <c r="C115" s="131"/>
      <c r="D115" s="132"/>
      <c r="E115" s="132"/>
      <c r="F115" s="135"/>
      <c r="G115" s="138"/>
      <c r="H115" s="143"/>
      <c r="I115" s="144"/>
    </row>
    <row r="116" spans="2:9" x14ac:dyDescent="0.25">
      <c r="B116" s="21"/>
      <c r="C116" s="22"/>
      <c r="D116" s="22"/>
      <c r="E116" s="22"/>
      <c r="F116" s="22"/>
      <c r="G116" s="22"/>
      <c r="H116" s="22"/>
      <c r="I116" s="23"/>
    </row>
    <row r="117" spans="2:9" ht="15.75" thickBot="1" x14ac:dyDescent="0.3">
      <c r="B117" s="37"/>
      <c r="C117" s="38"/>
      <c r="D117" s="38"/>
      <c r="E117" s="38"/>
      <c r="F117" s="39" t="s">
        <v>204</v>
      </c>
      <c r="G117" s="39" t="str">
        <f>IF(SUM(G6:G115)=0,"-",SUM(G6:G115))</f>
        <v>-</v>
      </c>
      <c r="H117" s="38"/>
      <c r="I117" s="40"/>
    </row>
    <row r="118" spans="2:9" x14ac:dyDescent="0.25"/>
    <row r="119" spans="2:9" x14ac:dyDescent="0.25"/>
    <row r="120" spans="2:9" x14ac:dyDescent="0.25"/>
  </sheetData>
  <sheetProtection selectLockedCells="1"/>
  <protectedRanges>
    <protectedRange algorithmName="SHA-512" hashValue="Uy9IjzvTLWgeiNoVEW5fKGaZKnPsTteTJTkaVnuXST6A5klNqi0N5BECgSFTsSsEQKMhHtsddt3143Vet01hrw==" saltValue="rqkz9kpWLTPhfWSiuzyZlQ==" spinCount="100000" sqref="F6:I9 F26:I26 F32:I35 F37:I40 F42:I45 F47:I50 F52:I55 F57:I60 F62:I65 F67:I70 F72:I75 F77:I80 F82:I85 F87:I90 F92:I95 F97:I100 F102:I105 F107:I110 F112:I115 F11:I14 F16:I19 F21:I24 F28:I28 F30:I30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2:I3"/>
    <mergeCell ref="B4:E4"/>
    <mergeCell ref="H4:I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  <mergeCell ref="B16:C19"/>
    <mergeCell ref="D16:E19"/>
    <mergeCell ref="F16:F19"/>
    <mergeCell ref="G16:G19"/>
    <mergeCell ref="H16:I19"/>
    <mergeCell ref="B28:C28"/>
    <mergeCell ref="D28:E28"/>
    <mergeCell ref="H28:I28"/>
    <mergeCell ref="B30:C30"/>
    <mergeCell ref="D30:E30"/>
    <mergeCell ref="H30:I30"/>
    <mergeCell ref="B21:C24"/>
    <mergeCell ref="D21:E24"/>
    <mergeCell ref="F21:F24"/>
    <mergeCell ref="G21:G24"/>
    <mergeCell ref="H21:I24"/>
    <mergeCell ref="B26:C26"/>
    <mergeCell ref="D26:E26"/>
    <mergeCell ref="H26:I26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92:C95"/>
    <mergeCell ref="D92:E95"/>
    <mergeCell ref="F92:F95"/>
    <mergeCell ref="G92:G95"/>
    <mergeCell ref="H92:I95"/>
    <mergeCell ref="B97:C100"/>
    <mergeCell ref="D97:E100"/>
    <mergeCell ref="F97:F100"/>
    <mergeCell ref="G97:G100"/>
    <mergeCell ref="H97:I100"/>
    <mergeCell ref="B112:C115"/>
    <mergeCell ref="D112:E115"/>
    <mergeCell ref="F112:F115"/>
    <mergeCell ref="G112:G115"/>
    <mergeCell ref="H112:I115"/>
    <mergeCell ref="B102:C105"/>
    <mergeCell ref="D102:E105"/>
    <mergeCell ref="F102:F105"/>
    <mergeCell ref="G102:G105"/>
    <mergeCell ref="H102:I105"/>
    <mergeCell ref="B107:C110"/>
    <mergeCell ref="D107:E110"/>
    <mergeCell ref="F107:F110"/>
    <mergeCell ref="G107:G110"/>
    <mergeCell ref="H107:I1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7E227-DB44-4E4D-8C24-92D3F04447AB}">
          <x14:formula1>
            <xm:f>'REF!'!$B$2:$B$6</xm:f>
          </x14:formula1>
          <xm:sqref>F6:F9 F11:F14 F16:F19 F21:F24 F26 F28 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89"/>
  <sheetViews>
    <sheetView showGridLines="0" showRowColHeaders="0" zoomScaleNormal="100" workbookViewId="0">
      <selection activeCell="I7" sqref="I7:I10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7" t="s">
        <v>205</v>
      </c>
      <c r="F2" s="168"/>
      <c r="G2" s="168"/>
      <c r="H2" s="168"/>
      <c r="I2" s="168"/>
      <c r="J2" s="168"/>
      <c r="K2" s="168"/>
      <c r="L2" s="169"/>
    </row>
    <row r="3" spans="5:12" ht="15" customHeight="1" x14ac:dyDescent="0.25">
      <c r="E3" s="170"/>
      <c r="F3" s="171"/>
      <c r="G3" s="171"/>
      <c r="H3" s="171"/>
      <c r="I3" s="171"/>
      <c r="J3" s="171"/>
      <c r="K3" s="171"/>
      <c r="L3" s="172"/>
    </row>
    <row r="4" spans="5:12" x14ac:dyDescent="0.25">
      <c r="E4" s="180" t="s">
        <v>206</v>
      </c>
      <c r="F4" s="181"/>
      <c r="G4" s="181"/>
      <c r="H4" s="182"/>
      <c r="I4" s="176" t="s">
        <v>207</v>
      </c>
      <c r="J4" s="175"/>
      <c r="K4" s="186" t="s">
        <v>209</v>
      </c>
      <c r="L4" s="187"/>
    </row>
    <row r="5" spans="5:12" x14ac:dyDescent="0.25">
      <c r="E5" s="183"/>
      <c r="F5" s="184"/>
      <c r="G5" s="184"/>
      <c r="H5" s="185"/>
      <c r="I5" s="20" t="s">
        <v>208</v>
      </c>
      <c r="J5" s="20" t="s">
        <v>7</v>
      </c>
      <c r="K5" s="186"/>
      <c r="L5" s="187"/>
    </row>
    <row r="6" spans="5:12" ht="15.75" thickBot="1" x14ac:dyDescent="0.3">
      <c r="E6" s="21"/>
      <c r="F6" s="22"/>
      <c r="G6" s="22"/>
      <c r="H6" s="22"/>
      <c r="I6" s="22"/>
      <c r="J6" s="22"/>
      <c r="K6" s="22"/>
      <c r="L6" s="23"/>
    </row>
    <row r="7" spans="5:12" ht="15" customHeight="1" x14ac:dyDescent="0.25">
      <c r="E7" s="145" t="s">
        <v>114</v>
      </c>
      <c r="F7" s="146"/>
      <c r="G7" s="147" t="s">
        <v>210</v>
      </c>
      <c r="H7" s="147"/>
      <c r="I7" s="148" t="s">
        <v>176</v>
      </c>
      <c r="J7" s="151" t="str">
        <f>VLOOKUP(I7,'REF!'!$B$2:$C$6,2,FALSE)</f>
        <v>-</v>
      </c>
      <c r="K7" s="178"/>
      <c r="L7" s="179"/>
    </row>
    <row r="8" spans="5:12" x14ac:dyDescent="0.25">
      <c r="E8" s="145"/>
      <c r="F8" s="146"/>
      <c r="G8" s="147"/>
      <c r="H8" s="147"/>
      <c r="I8" s="149"/>
      <c r="J8" s="152"/>
      <c r="K8" s="178"/>
      <c r="L8" s="179"/>
    </row>
    <row r="9" spans="5:12" x14ac:dyDescent="0.25">
      <c r="E9" s="145"/>
      <c r="F9" s="146"/>
      <c r="G9" s="147"/>
      <c r="H9" s="147"/>
      <c r="I9" s="149"/>
      <c r="J9" s="152"/>
      <c r="K9" s="178"/>
      <c r="L9" s="179"/>
    </row>
    <row r="10" spans="5:12" ht="15.75" thickBot="1" x14ac:dyDescent="0.3">
      <c r="E10" s="145"/>
      <c r="F10" s="146"/>
      <c r="G10" s="147"/>
      <c r="H10" s="147"/>
      <c r="I10" s="150"/>
      <c r="J10" s="153"/>
      <c r="K10" s="178"/>
      <c r="L10" s="179"/>
    </row>
    <row r="11" spans="5:12" ht="15.75" thickBot="1" x14ac:dyDescent="0.3">
      <c r="E11" s="21"/>
      <c r="F11" s="22"/>
      <c r="G11" s="22"/>
      <c r="H11" s="22"/>
      <c r="I11" s="24"/>
      <c r="J11" s="22"/>
      <c r="K11" s="24"/>
      <c r="L11" s="25"/>
    </row>
    <row r="12" spans="5:12" ht="15" customHeight="1" x14ac:dyDescent="0.25">
      <c r="E12" s="145" t="s">
        <v>72</v>
      </c>
      <c r="F12" s="146"/>
      <c r="G12" s="147" t="s">
        <v>211</v>
      </c>
      <c r="H12" s="147"/>
      <c r="I12" s="148" t="s">
        <v>176</v>
      </c>
      <c r="J12" s="151" t="str">
        <f>VLOOKUP(I12,'REF!'!$B$2:$C$6,2,FALSE)</f>
        <v>-</v>
      </c>
      <c r="K12" s="178"/>
      <c r="L12" s="179"/>
    </row>
    <row r="13" spans="5:12" x14ac:dyDescent="0.25">
      <c r="E13" s="145"/>
      <c r="F13" s="146"/>
      <c r="G13" s="147"/>
      <c r="H13" s="147"/>
      <c r="I13" s="149"/>
      <c r="J13" s="152"/>
      <c r="K13" s="178"/>
      <c r="L13" s="179"/>
    </row>
    <row r="14" spans="5:12" x14ac:dyDescent="0.25">
      <c r="E14" s="145"/>
      <c r="F14" s="146"/>
      <c r="G14" s="147"/>
      <c r="H14" s="147"/>
      <c r="I14" s="149"/>
      <c r="J14" s="152"/>
      <c r="K14" s="178"/>
      <c r="L14" s="179"/>
    </row>
    <row r="15" spans="5:12" ht="15.75" thickBot="1" x14ac:dyDescent="0.3">
      <c r="E15" s="145"/>
      <c r="F15" s="146"/>
      <c r="G15" s="147"/>
      <c r="H15" s="147"/>
      <c r="I15" s="150"/>
      <c r="J15" s="153"/>
      <c r="K15" s="178"/>
      <c r="L15" s="179"/>
    </row>
    <row r="16" spans="5:12" ht="15.75" thickBot="1" x14ac:dyDescent="0.3">
      <c r="E16" s="21"/>
      <c r="F16" s="22"/>
      <c r="G16" s="22"/>
      <c r="H16" s="22"/>
      <c r="I16" s="24"/>
      <c r="J16" s="22"/>
      <c r="K16" s="24"/>
      <c r="L16" s="25"/>
    </row>
    <row r="17" spans="5:12" ht="15" customHeight="1" x14ac:dyDescent="0.25">
      <c r="E17" s="145" t="s">
        <v>73</v>
      </c>
      <c r="F17" s="146"/>
      <c r="G17" s="147" t="s">
        <v>212</v>
      </c>
      <c r="H17" s="147"/>
      <c r="I17" s="148" t="s">
        <v>176</v>
      </c>
      <c r="J17" s="151" t="str">
        <f>VLOOKUP(I17,'REF!'!$B$2:$C$6,2,FALSE)</f>
        <v>-</v>
      </c>
      <c r="K17" s="178"/>
      <c r="L17" s="179"/>
    </row>
    <row r="18" spans="5:12" x14ac:dyDescent="0.25">
      <c r="E18" s="145"/>
      <c r="F18" s="146"/>
      <c r="G18" s="147"/>
      <c r="H18" s="147"/>
      <c r="I18" s="149"/>
      <c r="J18" s="152"/>
      <c r="K18" s="178"/>
      <c r="L18" s="179"/>
    </row>
    <row r="19" spans="5:12" x14ac:dyDescent="0.25">
      <c r="E19" s="145"/>
      <c r="F19" s="146"/>
      <c r="G19" s="147"/>
      <c r="H19" s="147"/>
      <c r="I19" s="149"/>
      <c r="J19" s="152"/>
      <c r="K19" s="178"/>
      <c r="L19" s="179"/>
    </row>
    <row r="20" spans="5:12" ht="15.75" thickBot="1" x14ac:dyDescent="0.3">
      <c r="E20" s="145"/>
      <c r="F20" s="146"/>
      <c r="G20" s="147"/>
      <c r="H20" s="147"/>
      <c r="I20" s="150"/>
      <c r="J20" s="153"/>
      <c r="K20" s="178"/>
      <c r="L20" s="179"/>
    </row>
    <row r="21" spans="5:12" ht="15.75" thickBot="1" x14ac:dyDescent="0.3">
      <c r="E21" s="21"/>
      <c r="F21" s="22"/>
      <c r="G21" s="22"/>
      <c r="H21" s="22"/>
      <c r="I21" s="24"/>
      <c r="J21" s="22"/>
      <c r="K21" s="24"/>
      <c r="L21" s="25"/>
    </row>
    <row r="22" spans="5:12" ht="15" customHeight="1" x14ac:dyDescent="0.25">
      <c r="E22" s="145" t="s">
        <v>74</v>
      </c>
      <c r="F22" s="146"/>
      <c r="G22" s="147" t="s">
        <v>213</v>
      </c>
      <c r="H22" s="147"/>
      <c r="I22" s="148" t="s">
        <v>176</v>
      </c>
      <c r="J22" s="151" t="str">
        <f>VLOOKUP(I22,'REF!'!$B$2:$C$6,2,FALSE)</f>
        <v>-</v>
      </c>
      <c r="K22" s="178"/>
      <c r="L22" s="179"/>
    </row>
    <row r="23" spans="5:12" x14ac:dyDescent="0.25">
      <c r="E23" s="145"/>
      <c r="F23" s="146"/>
      <c r="G23" s="147"/>
      <c r="H23" s="147"/>
      <c r="I23" s="149"/>
      <c r="J23" s="152"/>
      <c r="K23" s="178"/>
      <c r="L23" s="179"/>
    </row>
    <row r="24" spans="5:12" x14ac:dyDescent="0.25">
      <c r="E24" s="145"/>
      <c r="F24" s="146"/>
      <c r="G24" s="147"/>
      <c r="H24" s="147"/>
      <c r="I24" s="149"/>
      <c r="J24" s="152"/>
      <c r="K24" s="178"/>
      <c r="L24" s="179"/>
    </row>
    <row r="25" spans="5:12" ht="15.75" thickBot="1" x14ac:dyDescent="0.3">
      <c r="E25" s="145"/>
      <c r="F25" s="146"/>
      <c r="G25" s="147"/>
      <c r="H25" s="147"/>
      <c r="I25" s="150"/>
      <c r="J25" s="153"/>
      <c r="K25" s="178"/>
      <c r="L25" s="179"/>
    </row>
    <row r="26" spans="5:12" ht="15.75" thickBot="1" x14ac:dyDescent="0.3">
      <c r="E26" s="21"/>
      <c r="F26" s="22"/>
      <c r="G26" s="22"/>
      <c r="H26" s="22"/>
      <c r="I26" s="24"/>
      <c r="J26" s="22"/>
      <c r="K26" s="24"/>
      <c r="L26" s="25"/>
    </row>
    <row r="27" spans="5:12" ht="15" customHeight="1" x14ac:dyDescent="0.25">
      <c r="E27" s="145" t="s">
        <v>75</v>
      </c>
      <c r="F27" s="146"/>
      <c r="G27" s="147" t="s">
        <v>214</v>
      </c>
      <c r="H27" s="147"/>
      <c r="I27" s="148" t="s">
        <v>176</v>
      </c>
      <c r="J27" s="151" t="str">
        <f>VLOOKUP(I27,'REF!'!$B$2:$C$6,2,FALSE)</f>
        <v>-</v>
      </c>
      <c r="K27" s="178"/>
      <c r="L27" s="179"/>
    </row>
    <row r="28" spans="5:12" x14ac:dyDescent="0.25">
      <c r="E28" s="145"/>
      <c r="F28" s="146"/>
      <c r="G28" s="147"/>
      <c r="H28" s="147"/>
      <c r="I28" s="149"/>
      <c r="J28" s="152"/>
      <c r="K28" s="178"/>
      <c r="L28" s="179"/>
    </row>
    <row r="29" spans="5:12" x14ac:dyDescent="0.25">
      <c r="E29" s="145"/>
      <c r="F29" s="146"/>
      <c r="G29" s="147"/>
      <c r="H29" s="147"/>
      <c r="I29" s="149"/>
      <c r="J29" s="152"/>
      <c r="K29" s="178"/>
      <c r="L29" s="179"/>
    </row>
    <row r="30" spans="5:12" ht="15.75" thickBot="1" x14ac:dyDescent="0.3">
      <c r="E30" s="145"/>
      <c r="F30" s="146"/>
      <c r="G30" s="147"/>
      <c r="H30" s="147"/>
      <c r="I30" s="150"/>
      <c r="J30" s="153"/>
      <c r="K30" s="178"/>
      <c r="L30" s="179"/>
    </row>
    <row r="31" spans="5:12" ht="15.75" thickBot="1" x14ac:dyDescent="0.3">
      <c r="E31" s="21"/>
      <c r="F31" s="22"/>
      <c r="G31" s="22"/>
      <c r="H31" s="22"/>
      <c r="I31" s="24"/>
      <c r="J31" s="22"/>
      <c r="K31" s="24"/>
      <c r="L31" s="25"/>
    </row>
    <row r="32" spans="5:12" ht="15" customHeight="1" x14ac:dyDescent="0.25">
      <c r="E32" s="145" t="s">
        <v>76</v>
      </c>
      <c r="F32" s="146"/>
      <c r="G32" s="147" t="s">
        <v>215</v>
      </c>
      <c r="H32" s="147"/>
      <c r="I32" s="148" t="s">
        <v>176</v>
      </c>
      <c r="J32" s="151" t="str">
        <f>VLOOKUP(I32,'REF!'!$B$2:$C$6,2,FALSE)</f>
        <v>-</v>
      </c>
      <c r="K32" s="178"/>
      <c r="L32" s="179"/>
    </row>
    <row r="33" spans="5:12" x14ac:dyDescent="0.25">
      <c r="E33" s="145"/>
      <c r="F33" s="146"/>
      <c r="G33" s="147"/>
      <c r="H33" s="147"/>
      <c r="I33" s="149"/>
      <c r="J33" s="152"/>
      <c r="K33" s="178"/>
      <c r="L33" s="179"/>
    </row>
    <row r="34" spans="5:12" x14ac:dyDescent="0.25">
      <c r="E34" s="145"/>
      <c r="F34" s="146"/>
      <c r="G34" s="147"/>
      <c r="H34" s="147"/>
      <c r="I34" s="149"/>
      <c r="J34" s="152"/>
      <c r="K34" s="178"/>
      <c r="L34" s="179"/>
    </row>
    <row r="35" spans="5:12" ht="15.75" thickBot="1" x14ac:dyDescent="0.3">
      <c r="E35" s="145"/>
      <c r="F35" s="146"/>
      <c r="G35" s="147"/>
      <c r="H35" s="147"/>
      <c r="I35" s="150"/>
      <c r="J35" s="153"/>
      <c r="K35" s="178"/>
      <c r="L35" s="179"/>
    </row>
    <row r="36" spans="5:12" ht="15.75" thickBot="1" x14ac:dyDescent="0.3">
      <c r="E36" s="21"/>
      <c r="F36" s="22"/>
      <c r="G36" s="22"/>
      <c r="H36" s="22"/>
      <c r="I36" s="24"/>
      <c r="J36" s="22"/>
      <c r="K36" s="24"/>
      <c r="L36" s="25"/>
    </row>
    <row r="37" spans="5:12" ht="15" customHeight="1" x14ac:dyDescent="0.25">
      <c r="E37" s="145" t="s">
        <v>77</v>
      </c>
      <c r="F37" s="146"/>
      <c r="G37" s="147" t="s">
        <v>216</v>
      </c>
      <c r="H37" s="147"/>
      <c r="I37" s="148" t="s">
        <v>176</v>
      </c>
      <c r="J37" s="151" t="str">
        <f>VLOOKUP(I37,'REF!'!$B$2:$C$6,2,FALSE)</f>
        <v>-</v>
      </c>
      <c r="K37" s="178"/>
      <c r="L37" s="179"/>
    </row>
    <row r="38" spans="5:12" x14ac:dyDescent="0.25">
      <c r="E38" s="145"/>
      <c r="F38" s="146"/>
      <c r="G38" s="147"/>
      <c r="H38" s="147"/>
      <c r="I38" s="149"/>
      <c r="J38" s="152"/>
      <c r="K38" s="178"/>
      <c r="L38" s="179"/>
    </row>
    <row r="39" spans="5:12" x14ac:dyDescent="0.25">
      <c r="E39" s="145"/>
      <c r="F39" s="146"/>
      <c r="G39" s="147"/>
      <c r="H39" s="147"/>
      <c r="I39" s="149"/>
      <c r="J39" s="152"/>
      <c r="K39" s="178"/>
      <c r="L39" s="179"/>
    </row>
    <row r="40" spans="5:12" ht="15.75" thickBot="1" x14ac:dyDescent="0.3">
      <c r="E40" s="145"/>
      <c r="F40" s="146"/>
      <c r="G40" s="147"/>
      <c r="H40" s="147"/>
      <c r="I40" s="150"/>
      <c r="J40" s="153"/>
      <c r="K40" s="178"/>
      <c r="L40" s="179"/>
    </row>
    <row r="41" spans="5:12" ht="15.75" thickBot="1" x14ac:dyDescent="0.3">
      <c r="E41" s="21"/>
      <c r="F41" s="22"/>
      <c r="G41" s="22"/>
      <c r="H41" s="22"/>
      <c r="I41" s="24"/>
      <c r="J41" s="22"/>
      <c r="K41" s="24"/>
      <c r="L41" s="25"/>
    </row>
    <row r="42" spans="5:12" ht="15" customHeight="1" x14ac:dyDescent="0.25">
      <c r="E42" s="145" t="s">
        <v>78</v>
      </c>
      <c r="F42" s="146"/>
      <c r="G42" s="147" t="s">
        <v>217</v>
      </c>
      <c r="H42" s="147"/>
      <c r="I42" s="148" t="s">
        <v>176</v>
      </c>
      <c r="J42" s="151" t="str">
        <f>VLOOKUP(I42,'REF!'!$B$2:$C$6,2,FALSE)</f>
        <v>-</v>
      </c>
      <c r="K42" s="178"/>
      <c r="L42" s="179"/>
    </row>
    <row r="43" spans="5:12" x14ac:dyDescent="0.25">
      <c r="E43" s="145"/>
      <c r="F43" s="146"/>
      <c r="G43" s="147"/>
      <c r="H43" s="147"/>
      <c r="I43" s="149"/>
      <c r="J43" s="152"/>
      <c r="K43" s="178"/>
      <c r="L43" s="179"/>
    </row>
    <row r="44" spans="5:12" x14ac:dyDescent="0.25">
      <c r="E44" s="145"/>
      <c r="F44" s="146"/>
      <c r="G44" s="147"/>
      <c r="H44" s="147"/>
      <c r="I44" s="149"/>
      <c r="J44" s="152"/>
      <c r="K44" s="178"/>
      <c r="L44" s="179"/>
    </row>
    <row r="45" spans="5:12" ht="15.75" thickBot="1" x14ac:dyDescent="0.3">
      <c r="E45" s="145"/>
      <c r="F45" s="146"/>
      <c r="G45" s="147"/>
      <c r="H45" s="147"/>
      <c r="I45" s="150"/>
      <c r="J45" s="153"/>
      <c r="K45" s="178"/>
      <c r="L45" s="179"/>
    </row>
    <row r="46" spans="5:12" ht="15.75" thickBot="1" x14ac:dyDescent="0.3">
      <c r="E46" s="21"/>
      <c r="F46" s="22"/>
      <c r="G46" s="22"/>
      <c r="H46" s="22"/>
      <c r="I46" s="24"/>
      <c r="J46" s="22"/>
      <c r="K46" s="24"/>
      <c r="L46" s="25"/>
    </row>
    <row r="47" spans="5:12" ht="15" customHeight="1" x14ac:dyDescent="0.25">
      <c r="E47" s="145" t="s">
        <v>79</v>
      </c>
      <c r="F47" s="146"/>
      <c r="G47" s="147" t="s">
        <v>218</v>
      </c>
      <c r="H47" s="147"/>
      <c r="I47" s="148" t="s">
        <v>176</v>
      </c>
      <c r="J47" s="151" t="str">
        <f>VLOOKUP(I47,'REF!'!$B$2:$C$6,2,FALSE)</f>
        <v>-</v>
      </c>
      <c r="K47" s="178"/>
      <c r="L47" s="179"/>
    </row>
    <row r="48" spans="5:12" x14ac:dyDescent="0.25">
      <c r="E48" s="145"/>
      <c r="F48" s="146"/>
      <c r="G48" s="147"/>
      <c r="H48" s="147"/>
      <c r="I48" s="149"/>
      <c r="J48" s="152"/>
      <c r="K48" s="178"/>
      <c r="L48" s="179"/>
    </row>
    <row r="49" spans="5:12" x14ac:dyDescent="0.25">
      <c r="E49" s="145"/>
      <c r="F49" s="146"/>
      <c r="G49" s="147"/>
      <c r="H49" s="147"/>
      <c r="I49" s="149"/>
      <c r="J49" s="152"/>
      <c r="K49" s="178"/>
      <c r="L49" s="179"/>
    </row>
    <row r="50" spans="5:12" ht="15.75" thickBot="1" x14ac:dyDescent="0.3">
      <c r="E50" s="145"/>
      <c r="F50" s="146"/>
      <c r="G50" s="147"/>
      <c r="H50" s="147"/>
      <c r="I50" s="150"/>
      <c r="J50" s="153"/>
      <c r="K50" s="178"/>
      <c r="L50" s="179"/>
    </row>
    <row r="51" spans="5:12" ht="15.75" thickBot="1" x14ac:dyDescent="0.3">
      <c r="E51" s="21"/>
      <c r="F51" s="22"/>
      <c r="G51" s="22"/>
      <c r="H51" s="22"/>
      <c r="I51" s="24"/>
      <c r="J51" s="22"/>
      <c r="K51" s="24"/>
      <c r="L51" s="25"/>
    </row>
    <row r="52" spans="5:12" ht="15" customHeight="1" x14ac:dyDescent="0.25">
      <c r="E52" s="145" t="s">
        <v>80</v>
      </c>
      <c r="F52" s="146"/>
      <c r="G52" s="147" t="s">
        <v>219</v>
      </c>
      <c r="H52" s="147"/>
      <c r="I52" s="148" t="s">
        <v>176</v>
      </c>
      <c r="J52" s="151" t="str">
        <f>VLOOKUP(I52,'REF!'!$B$2:$C$6,2,FALSE)</f>
        <v>-</v>
      </c>
      <c r="K52" s="178"/>
      <c r="L52" s="179"/>
    </row>
    <row r="53" spans="5:12" x14ac:dyDescent="0.25">
      <c r="E53" s="145"/>
      <c r="F53" s="146"/>
      <c r="G53" s="147"/>
      <c r="H53" s="147"/>
      <c r="I53" s="149"/>
      <c r="J53" s="152"/>
      <c r="K53" s="178"/>
      <c r="L53" s="179"/>
    </row>
    <row r="54" spans="5:12" x14ac:dyDescent="0.25">
      <c r="E54" s="145"/>
      <c r="F54" s="146"/>
      <c r="G54" s="147"/>
      <c r="H54" s="147"/>
      <c r="I54" s="149"/>
      <c r="J54" s="152"/>
      <c r="K54" s="178"/>
      <c r="L54" s="179"/>
    </row>
    <row r="55" spans="5:12" ht="15.75" thickBot="1" x14ac:dyDescent="0.3">
      <c r="E55" s="145"/>
      <c r="F55" s="146"/>
      <c r="G55" s="147"/>
      <c r="H55" s="147"/>
      <c r="I55" s="150"/>
      <c r="J55" s="153"/>
      <c r="K55" s="178"/>
      <c r="L55" s="179"/>
    </row>
    <row r="56" spans="5:12" ht="15.75" thickBot="1" x14ac:dyDescent="0.3">
      <c r="E56" s="21"/>
      <c r="F56" s="22"/>
      <c r="G56" s="22"/>
      <c r="H56" s="22"/>
      <c r="I56" s="24"/>
      <c r="J56" s="22"/>
      <c r="K56" s="24"/>
      <c r="L56" s="25"/>
    </row>
    <row r="57" spans="5:12" ht="15" customHeight="1" x14ac:dyDescent="0.25">
      <c r="E57" s="145" t="s">
        <v>81</v>
      </c>
      <c r="F57" s="146"/>
      <c r="G57" s="147" t="s">
        <v>220</v>
      </c>
      <c r="H57" s="147"/>
      <c r="I57" s="148" t="s">
        <v>176</v>
      </c>
      <c r="J57" s="151" t="str">
        <f>VLOOKUP(I57,'REF!'!$B$2:$C$6,2,FALSE)</f>
        <v>-</v>
      </c>
      <c r="K57" s="178"/>
      <c r="L57" s="179"/>
    </row>
    <row r="58" spans="5:12" x14ac:dyDescent="0.25">
      <c r="E58" s="145"/>
      <c r="F58" s="146"/>
      <c r="G58" s="147"/>
      <c r="H58" s="147"/>
      <c r="I58" s="149"/>
      <c r="J58" s="152"/>
      <c r="K58" s="178"/>
      <c r="L58" s="179"/>
    </row>
    <row r="59" spans="5:12" x14ac:dyDescent="0.25">
      <c r="E59" s="145"/>
      <c r="F59" s="146"/>
      <c r="G59" s="147"/>
      <c r="H59" s="147"/>
      <c r="I59" s="149"/>
      <c r="J59" s="152"/>
      <c r="K59" s="178"/>
      <c r="L59" s="179"/>
    </row>
    <row r="60" spans="5:12" ht="15.75" thickBot="1" x14ac:dyDescent="0.3">
      <c r="E60" s="145"/>
      <c r="F60" s="146"/>
      <c r="G60" s="147"/>
      <c r="H60" s="147"/>
      <c r="I60" s="150"/>
      <c r="J60" s="153"/>
      <c r="K60" s="178"/>
      <c r="L60" s="179"/>
    </row>
    <row r="61" spans="5:12" ht="15.75" thickBot="1" x14ac:dyDescent="0.3">
      <c r="E61" s="21"/>
      <c r="F61" s="22"/>
      <c r="G61" s="22"/>
      <c r="H61" s="22"/>
      <c r="I61" s="24"/>
      <c r="J61" s="22"/>
      <c r="K61" s="24"/>
      <c r="L61" s="25"/>
    </row>
    <row r="62" spans="5:12" ht="15" customHeight="1" x14ac:dyDescent="0.25">
      <c r="E62" s="145" t="s">
        <v>82</v>
      </c>
      <c r="F62" s="146"/>
      <c r="G62" s="147" t="s">
        <v>221</v>
      </c>
      <c r="H62" s="147"/>
      <c r="I62" s="148" t="s">
        <v>176</v>
      </c>
      <c r="J62" s="151" t="str">
        <f>VLOOKUP(I62,'REF!'!$B$2:$C$6,2,FALSE)</f>
        <v>-</v>
      </c>
      <c r="K62" s="178"/>
      <c r="L62" s="179"/>
    </row>
    <row r="63" spans="5:12" x14ac:dyDescent="0.25">
      <c r="E63" s="145"/>
      <c r="F63" s="146"/>
      <c r="G63" s="147"/>
      <c r="H63" s="147"/>
      <c r="I63" s="149"/>
      <c r="J63" s="152"/>
      <c r="K63" s="178"/>
      <c r="L63" s="179"/>
    </row>
    <row r="64" spans="5:12" x14ac:dyDescent="0.25">
      <c r="E64" s="145"/>
      <c r="F64" s="146"/>
      <c r="G64" s="147"/>
      <c r="H64" s="147"/>
      <c r="I64" s="149"/>
      <c r="J64" s="152"/>
      <c r="K64" s="178"/>
      <c r="L64" s="179"/>
    </row>
    <row r="65" spans="5:12" ht="15.75" thickBot="1" x14ac:dyDescent="0.3">
      <c r="E65" s="145"/>
      <c r="F65" s="146"/>
      <c r="G65" s="147"/>
      <c r="H65" s="147"/>
      <c r="I65" s="150"/>
      <c r="J65" s="153"/>
      <c r="K65" s="178"/>
      <c r="L65" s="179"/>
    </row>
    <row r="66" spans="5:12" ht="15.75" thickBot="1" x14ac:dyDescent="0.3">
      <c r="E66" s="21"/>
      <c r="F66" s="22"/>
      <c r="G66" s="22"/>
      <c r="H66" s="22"/>
      <c r="I66" s="24"/>
      <c r="J66" s="22"/>
      <c r="K66" s="24"/>
      <c r="L66" s="25"/>
    </row>
    <row r="67" spans="5:12" ht="15" customHeight="1" x14ac:dyDescent="0.25">
      <c r="E67" s="145" t="s">
        <v>83</v>
      </c>
      <c r="F67" s="146"/>
      <c r="G67" s="147" t="s">
        <v>222</v>
      </c>
      <c r="H67" s="147"/>
      <c r="I67" s="148" t="s">
        <v>176</v>
      </c>
      <c r="J67" s="151" t="str">
        <f>VLOOKUP(I67,'REF!'!$B$2:$C$6,2,FALSE)</f>
        <v>-</v>
      </c>
      <c r="K67" s="178"/>
      <c r="L67" s="179"/>
    </row>
    <row r="68" spans="5:12" x14ac:dyDescent="0.25">
      <c r="E68" s="145"/>
      <c r="F68" s="146"/>
      <c r="G68" s="147"/>
      <c r="H68" s="147"/>
      <c r="I68" s="149"/>
      <c r="J68" s="152"/>
      <c r="K68" s="178"/>
      <c r="L68" s="179"/>
    </row>
    <row r="69" spans="5:12" x14ac:dyDescent="0.25">
      <c r="E69" s="145"/>
      <c r="F69" s="146"/>
      <c r="G69" s="147"/>
      <c r="H69" s="147"/>
      <c r="I69" s="149"/>
      <c r="J69" s="152"/>
      <c r="K69" s="178"/>
      <c r="L69" s="179"/>
    </row>
    <row r="70" spans="5:12" ht="15.75" thickBot="1" x14ac:dyDescent="0.3">
      <c r="E70" s="145"/>
      <c r="F70" s="146"/>
      <c r="G70" s="147"/>
      <c r="H70" s="147"/>
      <c r="I70" s="150"/>
      <c r="J70" s="153"/>
      <c r="K70" s="178"/>
      <c r="L70" s="179"/>
    </row>
    <row r="71" spans="5:12" ht="15.75" thickBot="1" x14ac:dyDescent="0.3">
      <c r="E71" s="21"/>
      <c r="F71" s="22"/>
      <c r="G71" s="22"/>
      <c r="H71" s="22"/>
      <c r="I71" s="24"/>
      <c r="J71" s="22"/>
      <c r="K71" s="24"/>
      <c r="L71" s="25"/>
    </row>
    <row r="72" spans="5:12" ht="15" customHeight="1" x14ac:dyDescent="0.25">
      <c r="E72" s="145" t="s">
        <v>84</v>
      </c>
      <c r="F72" s="146"/>
      <c r="G72" s="147" t="s">
        <v>223</v>
      </c>
      <c r="H72" s="147"/>
      <c r="I72" s="148" t="s">
        <v>176</v>
      </c>
      <c r="J72" s="151" t="str">
        <f>VLOOKUP(I72,'REF!'!$B$2:$C$6,2,FALSE)</f>
        <v>-</v>
      </c>
      <c r="K72" s="178"/>
      <c r="L72" s="179"/>
    </row>
    <row r="73" spans="5:12" x14ac:dyDescent="0.25">
      <c r="E73" s="145"/>
      <c r="F73" s="146"/>
      <c r="G73" s="147"/>
      <c r="H73" s="147"/>
      <c r="I73" s="149"/>
      <c r="J73" s="152"/>
      <c r="K73" s="178"/>
      <c r="L73" s="179"/>
    </row>
    <row r="74" spans="5:12" x14ac:dyDescent="0.25">
      <c r="E74" s="145"/>
      <c r="F74" s="146"/>
      <c r="G74" s="147"/>
      <c r="H74" s="147"/>
      <c r="I74" s="149"/>
      <c r="J74" s="152"/>
      <c r="K74" s="178"/>
      <c r="L74" s="179"/>
    </row>
    <row r="75" spans="5:12" ht="15.75" thickBot="1" x14ac:dyDescent="0.3">
      <c r="E75" s="145"/>
      <c r="F75" s="146"/>
      <c r="G75" s="147"/>
      <c r="H75" s="147"/>
      <c r="I75" s="150"/>
      <c r="J75" s="153"/>
      <c r="K75" s="178"/>
      <c r="L75" s="179"/>
    </row>
    <row r="76" spans="5:12" ht="15.75" thickBot="1" x14ac:dyDescent="0.3">
      <c r="E76" s="21"/>
      <c r="F76" s="22"/>
      <c r="G76" s="22"/>
      <c r="H76" s="22"/>
      <c r="I76" s="24"/>
      <c r="J76" s="22"/>
      <c r="K76" s="24"/>
      <c r="L76" s="25"/>
    </row>
    <row r="77" spans="5:12" ht="15" customHeight="1" x14ac:dyDescent="0.25">
      <c r="E77" s="145" t="s">
        <v>85</v>
      </c>
      <c r="F77" s="146"/>
      <c r="G77" s="147" t="s">
        <v>224</v>
      </c>
      <c r="H77" s="147"/>
      <c r="I77" s="148" t="s">
        <v>176</v>
      </c>
      <c r="J77" s="151" t="str">
        <f>VLOOKUP(I77,'REF!'!$B$2:$C$6,2,FALSE)</f>
        <v>-</v>
      </c>
      <c r="K77" s="178"/>
      <c r="L77" s="179"/>
    </row>
    <row r="78" spans="5:12" x14ac:dyDescent="0.25">
      <c r="E78" s="145"/>
      <c r="F78" s="146"/>
      <c r="G78" s="147"/>
      <c r="H78" s="147"/>
      <c r="I78" s="149"/>
      <c r="J78" s="152"/>
      <c r="K78" s="178"/>
      <c r="L78" s="179"/>
    </row>
    <row r="79" spans="5:12" x14ac:dyDescent="0.25">
      <c r="E79" s="145"/>
      <c r="F79" s="146"/>
      <c r="G79" s="147"/>
      <c r="H79" s="147"/>
      <c r="I79" s="149"/>
      <c r="J79" s="152"/>
      <c r="K79" s="178"/>
      <c r="L79" s="179"/>
    </row>
    <row r="80" spans="5:12" ht="15.75" thickBot="1" x14ac:dyDescent="0.3">
      <c r="E80" s="145"/>
      <c r="F80" s="146"/>
      <c r="G80" s="147"/>
      <c r="H80" s="147"/>
      <c r="I80" s="150"/>
      <c r="J80" s="153"/>
      <c r="K80" s="178"/>
      <c r="L80" s="179"/>
    </row>
    <row r="81" spans="5:12" ht="15.75" thickBot="1" x14ac:dyDescent="0.3">
      <c r="E81" s="21"/>
      <c r="F81" s="22"/>
      <c r="G81" s="22"/>
      <c r="H81" s="22"/>
      <c r="I81" s="24"/>
      <c r="J81" s="22"/>
      <c r="K81" s="24"/>
      <c r="L81" s="25"/>
    </row>
    <row r="82" spans="5:12" ht="15" customHeight="1" x14ac:dyDescent="0.25">
      <c r="E82" s="145" t="s">
        <v>86</v>
      </c>
      <c r="F82" s="146"/>
      <c r="G82" s="147" t="s">
        <v>225</v>
      </c>
      <c r="H82" s="147"/>
      <c r="I82" s="148" t="s">
        <v>176</v>
      </c>
      <c r="J82" s="151" t="str">
        <f>VLOOKUP(I82,'REF!'!$B$2:$C$6,2,FALSE)</f>
        <v>-</v>
      </c>
      <c r="K82" s="178"/>
      <c r="L82" s="179"/>
    </row>
    <row r="83" spans="5:12" x14ac:dyDescent="0.25">
      <c r="E83" s="145"/>
      <c r="F83" s="146"/>
      <c r="G83" s="147"/>
      <c r="H83" s="147"/>
      <c r="I83" s="149"/>
      <c r="J83" s="152"/>
      <c r="K83" s="178"/>
      <c r="L83" s="179"/>
    </row>
    <row r="84" spans="5:12" x14ac:dyDescent="0.25">
      <c r="E84" s="145"/>
      <c r="F84" s="146"/>
      <c r="G84" s="147"/>
      <c r="H84" s="147"/>
      <c r="I84" s="149"/>
      <c r="J84" s="152"/>
      <c r="K84" s="178"/>
      <c r="L84" s="179"/>
    </row>
    <row r="85" spans="5:12" ht="15.75" thickBot="1" x14ac:dyDescent="0.3">
      <c r="E85" s="145"/>
      <c r="F85" s="146"/>
      <c r="G85" s="147"/>
      <c r="H85" s="147"/>
      <c r="I85" s="150"/>
      <c r="J85" s="153"/>
      <c r="K85" s="178"/>
      <c r="L85" s="179"/>
    </row>
    <row r="86" spans="5:12" x14ac:dyDescent="0.25">
      <c r="E86" s="21"/>
      <c r="F86" s="22"/>
      <c r="G86" s="22"/>
      <c r="H86" s="22"/>
      <c r="I86" s="24"/>
      <c r="J86" s="22"/>
      <c r="K86" s="24"/>
      <c r="L86" s="25"/>
    </row>
    <row r="87" spans="5:12" ht="15.75" thickBot="1" x14ac:dyDescent="0.3">
      <c r="E87" s="37"/>
      <c r="F87" s="38"/>
      <c r="G87" s="38"/>
      <c r="H87" s="38"/>
      <c r="I87" s="39" t="s">
        <v>204</v>
      </c>
      <c r="J87" s="39" t="str">
        <f>IF(SUM(J7:J86)=0,"-",SUM(J7:J86))</f>
        <v>-</v>
      </c>
      <c r="K87" s="38"/>
      <c r="L87" s="40"/>
    </row>
    <row r="88" spans="5:12" x14ac:dyDescent="0.25"/>
    <row r="89" spans="5:12" x14ac:dyDescent="0.25"/>
  </sheetData>
  <sheetProtection selectLockedCells="1"/>
  <protectedRanges>
    <protectedRange algorithmName="SHA-512" hashValue="ytXj62HW89cVlurxv+EOueI+i0m924NOLGypjTn5MZmYBr1H45RG06ZOupcA2Z5lqdFmA3I4NdQXnKCnKVBEZg==" saltValue="anznUHJhcp9AiM92vGiPAA==" spinCount="100000" sqref="I7:I86 K7:L86" name="Intervalo1"/>
    <protectedRange algorithmName="SHA-512" hashValue="9NIwjf7z+g0aDd/5Aiyd26gnXGCnmJthJiKzqSQZWuVAyBOX5LiWnQx7qf/OByRkBv7QCYaqOMBlDjg/JZrZMA==" saltValue="q8q3rGiMFBnXt20ls/qUYg==" spinCount="100000" sqref="I7:L10 I12:L15 I17:L20 I22:L25 I27:L30 I32:L35 I37:L40 I42:L45 I47:L50 I52:L55 I57:L60 I62:L65 I67:L70 I72:L75 I77:L80 I82:L85" name="preenchimento IATF"/>
  </protectedRanges>
  <autoFilter ref="E1:E302" xr:uid="{24FA56E8-91B8-4EDE-AB25-3F0B24268704}"/>
  <dataConsolidate/>
  <mergeCells count="84">
    <mergeCell ref="E2:L3"/>
    <mergeCell ref="E4:H5"/>
    <mergeCell ref="I4:J4"/>
    <mergeCell ref="K4:L5"/>
    <mergeCell ref="E7:F10"/>
    <mergeCell ref="G7:H10"/>
    <mergeCell ref="I7:I10"/>
    <mergeCell ref="J7:J10"/>
    <mergeCell ref="K7:L10"/>
    <mergeCell ref="E12:F15"/>
    <mergeCell ref="G12:H15"/>
    <mergeCell ref="I12:I15"/>
    <mergeCell ref="J12:J15"/>
    <mergeCell ref="K12:L15"/>
    <mergeCell ref="E17:F20"/>
    <mergeCell ref="G17:H20"/>
    <mergeCell ref="I17:I20"/>
    <mergeCell ref="J17:J20"/>
    <mergeCell ref="K17:L20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42:F45"/>
    <mergeCell ref="G42:H45"/>
    <mergeCell ref="I42:I45"/>
    <mergeCell ref="J42:J45"/>
    <mergeCell ref="K42:L45"/>
    <mergeCell ref="E47:F50"/>
    <mergeCell ref="G47:H50"/>
    <mergeCell ref="I47:I50"/>
    <mergeCell ref="J47:J50"/>
    <mergeCell ref="K47:L50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2:F65"/>
    <mergeCell ref="G62:H65"/>
    <mergeCell ref="I62:I65"/>
    <mergeCell ref="J62:J65"/>
    <mergeCell ref="K62:L65"/>
    <mergeCell ref="E67:F70"/>
    <mergeCell ref="G67:H70"/>
    <mergeCell ref="I67:I70"/>
    <mergeCell ref="J67:J70"/>
    <mergeCell ref="K67:L70"/>
    <mergeCell ref="E77:F80"/>
    <mergeCell ref="G77:H80"/>
    <mergeCell ref="I77:I80"/>
    <mergeCell ref="J77:J80"/>
    <mergeCell ref="K77:L80"/>
    <mergeCell ref="E72:F75"/>
    <mergeCell ref="G72:H75"/>
    <mergeCell ref="I72:I75"/>
    <mergeCell ref="J72:J75"/>
    <mergeCell ref="K72:L75"/>
    <mergeCell ref="E82:F85"/>
    <mergeCell ref="G82:H85"/>
    <mergeCell ref="I82:I85"/>
    <mergeCell ref="J82:J85"/>
    <mergeCell ref="K82:L85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I17:I20 I22:I25 I27:I30 I32:I35 I37:I40 I42:I45 I47:I50 I52:I55 I57:I60 I62:I65 I67:I70 I72:I75 I77:I80 I82:I85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A021-3C9F-4A9E-9515-F1C7A2329BB8}">
  <sheetPr>
    <tabColor rgb="FF00B050"/>
  </sheetPr>
  <dimension ref="A1:P100"/>
  <sheetViews>
    <sheetView showGridLines="0" showRowColHeaders="0" workbookViewId="0">
      <selection activeCell="B2" sqref="B2:I3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7" t="s">
        <v>226</v>
      </c>
      <c r="C2" s="168"/>
      <c r="D2" s="168"/>
      <c r="E2" s="168"/>
      <c r="F2" s="168"/>
      <c r="G2" s="168"/>
      <c r="H2" s="168"/>
      <c r="I2" s="169"/>
    </row>
    <row r="3" spans="2:9" ht="15" customHeight="1" x14ac:dyDescent="0.25">
      <c r="B3" s="170"/>
      <c r="C3" s="171"/>
      <c r="D3" s="171"/>
      <c r="E3" s="171"/>
      <c r="F3" s="171"/>
      <c r="G3" s="171"/>
      <c r="H3" s="171"/>
      <c r="I3" s="172"/>
    </row>
    <row r="4" spans="2:9" ht="15" customHeight="1" x14ac:dyDescent="0.25">
      <c r="B4" s="180"/>
      <c r="C4" s="182"/>
      <c r="D4" s="196" t="s">
        <v>206</v>
      </c>
      <c r="E4" s="182"/>
      <c r="F4" s="176" t="s">
        <v>207</v>
      </c>
      <c r="G4" s="175"/>
      <c r="H4" s="186" t="s">
        <v>209</v>
      </c>
      <c r="I4" s="187"/>
    </row>
    <row r="5" spans="2:9" ht="15" customHeight="1" x14ac:dyDescent="0.25">
      <c r="B5" s="183"/>
      <c r="C5" s="185"/>
      <c r="D5" s="197"/>
      <c r="E5" s="185"/>
      <c r="F5" s="20" t="s">
        <v>208</v>
      </c>
      <c r="G5" s="20" t="s">
        <v>7</v>
      </c>
      <c r="H5" s="186"/>
      <c r="I5" s="187"/>
    </row>
    <row r="6" spans="2:9" ht="15.75" thickBot="1" x14ac:dyDescent="0.3">
      <c r="B6" s="21"/>
      <c r="C6" s="22"/>
      <c r="D6" s="22"/>
      <c r="E6" s="22"/>
      <c r="F6" s="22"/>
      <c r="G6" s="22"/>
      <c r="H6" s="22"/>
      <c r="I6" s="23"/>
    </row>
    <row r="7" spans="2:9" ht="15" customHeight="1" x14ac:dyDescent="0.25">
      <c r="B7" s="145" t="s">
        <v>46</v>
      </c>
      <c r="C7" s="146"/>
      <c r="D7" s="194" t="s">
        <v>227</v>
      </c>
      <c r="E7" s="194"/>
      <c r="F7" s="148" t="s">
        <v>176</v>
      </c>
      <c r="G7" s="151" t="str">
        <f>VLOOKUP(F7,'REF!'!$B$2:$C$6,2,FALSE)</f>
        <v>-</v>
      </c>
      <c r="H7" s="194"/>
      <c r="I7" s="195"/>
    </row>
    <row r="8" spans="2:9" x14ac:dyDescent="0.25">
      <c r="B8" s="145"/>
      <c r="C8" s="146"/>
      <c r="D8" s="194"/>
      <c r="E8" s="194"/>
      <c r="F8" s="149"/>
      <c r="G8" s="152"/>
      <c r="H8" s="194"/>
      <c r="I8" s="195"/>
    </row>
    <row r="9" spans="2:9" x14ac:dyDescent="0.25">
      <c r="B9" s="145"/>
      <c r="C9" s="146"/>
      <c r="D9" s="194"/>
      <c r="E9" s="194"/>
      <c r="F9" s="149"/>
      <c r="G9" s="152"/>
      <c r="H9" s="194"/>
      <c r="I9" s="195"/>
    </row>
    <row r="10" spans="2:9" ht="47.25" customHeight="1" thickBot="1" x14ac:dyDescent="0.3">
      <c r="B10" s="145"/>
      <c r="C10" s="146"/>
      <c r="D10" s="194"/>
      <c r="E10" s="194"/>
      <c r="F10" s="150"/>
      <c r="G10" s="153"/>
      <c r="H10" s="194"/>
      <c r="I10" s="195"/>
    </row>
    <row r="11" spans="2:9" ht="15.75" thickBot="1" x14ac:dyDescent="0.3">
      <c r="B11" s="21"/>
      <c r="C11" s="22"/>
      <c r="D11" s="22"/>
      <c r="E11" s="22"/>
      <c r="F11" s="22"/>
      <c r="G11" s="22"/>
      <c r="H11" s="22"/>
      <c r="I11" s="23"/>
    </row>
    <row r="12" spans="2:9" ht="15" customHeight="1" x14ac:dyDescent="0.25">
      <c r="B12" s="145" t="s">
        <v>45</v>
      </c>
      <c r="C12" s="146"/>
      <c r="D12" s="194" t="s">
        <v>228</v>
      </c>
      <c r="E12" s="194"/>
      <c r="F12" s="148" t="s">
        <v>176</v>
      </c>
      <c r="G12" s="151" t="str">
        <f>VLOOKUP(F12,'REF!'!$B$2:$C$6,2,FALSE)</f>
        <v>-</v>
      </c>
      <c r="H12" s="194"/>
      <c r="I12" s="195"/>
    </row>
    <row r="13" spans="2:9" x14ac:dyDescent="0.25">
      <c r="B13" s="145"/>
      <c r="C13" s="146"/>
      <c r="D13" s="194"/>
      <c r="E13" s="194"/>
      <c r="F13" s="149"/>
      <c r="G13" s="152"/>
      <c r="H13" s="194"/>
      <c r="I13" s="195"/>
    </row>
    <row r="14" spans="2:9" x14ac:dyDescent="0.25">
      <c r="B14" s="145"/>
      <c r="C14" s="146"/>
      <c r="D14" s="194"/>
      <c r="E14" s="194"/>
      <c r="F14" s="149"/>
      <c r="G14" s="152"/>
      <c r="H14" s="194"/>
      <c r="I14" s="195"/>
    </row>
    <row r="15" spans="2:9" ht="112.5" customHeight="1" thickBot="1" x14ac:dyDescent="0.3">
      <c r="B15" s="145"/>
      <c r="C15" s="146"/>
      <c r="D15" s="194"/>
      <c r="E15" s="194"/>
      <c r="F15" s="150"/>
      <c r="G15" s="153"/>
      <c r="H15" s="194"/>
      <c r="I15" s="195"/>
    </row>
    <row r="16" spans="2:9" ht="15.75" thickBot="1" x14ac:dyDescent="0.3">
      <c r="B16" s="36"/>
      <c r="C16" s="26"/>
      <c r="F16" s="26"/>
      <c r="G16" s="26"/>
      <c r="H16" s="26"/>
      <c r="I16" s="27"/>
    </row>
    <row r="17" spans="2:9" ht="15" customHeight="1" x14ac:dyDescent="0.25">
      <c r="B17" s="145" t="s">
        <v>44</v>
      </c>
      <c r="C17" s="146"/>
      <c r="D17" s="194" t="s">
        <v>229</v>
      </c>
      <c r="E17" s="194"/>
      <c r="F17" s="148" t="s">
        <v>176</v>
      </c>
      <c r="G17" s="151" t="str">
        <f>VLOOKUP(F17,'REF!'!$B$2:$C$6,2,FALSE)</f>
        <v>-</v>
      </c>
      <c r="H17" s="194"/>
      <c r="I17" s="195"/>
    </row>
    <row r="18" spans="2:9" x14ac:dyDescent="0.25">
      <c r="B18" s="145"/>
      <c r="C18" s="146"/>
      <c r="D18" s="194"/>
      <c r="E18" s="194"/>
      <c r="F18" s="149"/>
      <c r="G18" s="152"/>
      <c r="H18" s="194"/>
      <c r="I18" s="195"/>
    </row>
    <row r="19" spans="2:9" x14ac:dyDescent="0.25">
      <c r="B19" s="145"/>
      <c r="C19" s="146"/>
      <c r="D19" s="194"/>
      <c r="E19" s="194"/>
      <c r="F19" s="149"/>
      <c r="G19" s="152"/>
      <c r="H19" s="194"/>
      <c r="I19" s="195"/>
    </row>
    <row r="20" spans="2:9" ht="15.75" thickBot="1" x14ac:dyDescent="0.3">
      <c r="B20" s="145"/>
      <c r="C20" s="146"/>
      <c r="D20" s="194"/>
      <c r="E20" s="194"/>
      <c r="F20" s="150"/>
      <c r="G20" s="153"/>
      <c r="H20" s="194"/>
      <c r="I20" s="195"/>
    </row>
    <row r="21" spans="2:9" ht="15.75" thickBot="1" x14ac:dyDescent="0.3">
      <c r="B21" s="28"/>
      <c r="C21" s="29"/>
      <c r="F21" s="31"/>
      <c r="G21" s="31"/>
      <c r="H21" s="29"/>
      <c r="I21" s="34"/>
    </row>
    <row r="22" spans="2:9" ht="15" customHeight="1" x14ac:dyDescent="0.25">
      <c r="B22" s="145" t="s">
        <v>43</v>
      </c>
      <c r="C22" s="146"/>
      <c r="D22" s="194" t="s">
        <v>230</v>
      </c>
      <c r="E22" s="194"/>
      <c r="F22" s="148" t="s">
        <v>176</v>
      </c>
      <c r="G22" s="151" t="str">
        <f>VLOOKUP(F22,'REF!'!$B$2:$C$6,2,FALSE)</f>
        <v>-</v>
      </c>
      <c r="H22" s="194"/>
      <c r="I22" s="195"/>
    </row>
    <row r="23" spans="2:9" x14ac:dyDescent="0.25">
      <c r="B23" s="145"/>
      <c r="C23" s="146"/>
      <c r="D23" s="194"/>
      <c r="E23" s="194"/>
      <c r="F23" s="149"/>
      <c r="G23" s="152"/>
      <c r="H23" s="194"/>
      <c r="I23" s="195"/>
    </row>
    <row r="24" spans="2:9" x14ac:dyDescent="0.25">
      <c r="B24" s="145"/>
      <c r="C24" s="146"/>
      <c r="D24" s="194"/>
      <c r="E24" s="194"/>
      <c r="F24" s="149"/>
      <c r="G24" s="152"/>
      <c r="H24" s="194"/>
      <c r="I24" s="195"/>
    </row>
    <row r="25" spans="2:9" ht="15.75" thickBot="1" x14ac:dyDescent="0.3">
      <c r="B25" s="145"/>
      <c r="C25" s="146"/>
      <c r="D25" s="194"/>
      <c r="E25" s="194"/>
      <c r="F25" s="150"/>
      <c r="G25" s="153"/>
      <c r="H25" s="194"/>
      <c r="I25" s="195"/>
    </row>
    <row r="26" spans="2:9" ht="15.75" thickBot="1" x14ac:dyDescent="0.3">
      <c r="B26" s="21"/>
      <c r="C26" s="22"/>
      <c r="F26" s="22"/>
      <c r="G26" s="22"/>
      <c r="H26" s="22"/>
      <c r="I26" s="23"/>
    </row>
    <row r="27" spans="2:9" ht="15" customHeight="1" x14ac:dyDescent="0.25">
      <c r="B27" s="145" t="s">
        <v>42</v>
      </c>
      <c r="C27" s="146"/>
      <c r="D27" s="194" t="s">
        <v>231</v>
      </c>
      <c r="E27" s="194"/>
      <c r="F27" s="148" t="s">
        <v>176</v>
      </c>
      <c r="G27" s="151" t="str">
        <f>VLOOKUP(F27,'REF!'!$B$2:$C$6,2,FALSE)</f>
        <v>-</v>
      </c>
      <c r="H27" s="194"/>
      <c r="I27" s="195"/>
    </row>
    <row r="28" spans="2:9" x14ac:dyDescent="0.25">
      <c r="B28" s="145"/>
      <c r="C28" s="146"/>
      <c r="D28" s="194"/>
      <c r="E28" s="194"/>
      <c r="F28" s="149"/>
      <c r="G28" s="152"/>
      <c r="H28" s="194"/>
      <c r="I28" s="195"/>
    </row>
    <row r="29" spans="2:9" x14ac:dyDescent="0.25">
      <c r="B29" s="145"/>
      <c r="C29" s="146"/>
      <c r="D29" s="194"/>
      <c r="E29" s="194"/>
      <c r="F29" s="149"/>
      <c r="G29" s="152"/>
      <c r="H29" s="194"/>
      <c r="I29" s="195"/>
    </row>
    <row r="30" spans="2:9" ht="25.5" customHeight="1" thickBot="1" x14ac:dyDescent="0.3">
      <c r="B30" s="145"/>
      <c r="C30" s="146"/>
      <c r="D30" s="194"/>
      <c r="E30" s="194"/>
      <c r="F30" s="150"/>
      <c r="G30" s="153"/>
      <c r="H30" s="194"/>
      <c r="I30" s="195"/>
    </row>
    <row r="31" spans="2:9" ht="15.75" thickBot="1" x14ac:dyDescent="0.3">
      <c r="B31" s="21"/>
      <c r="C31" s="22"/>
      <c r="F31" s="22"/>
      <c r="G31" s="22"/>
      <c r="H31" s="22"/>
      <c r="I31" s="23"/>
    </row>
    <row r="32" spans="2:9" ht="15" customHeight="1" x14ac:dyDescent="0.25">
      <c r="B32" s="145" t="s">
        <v>41</v>
      </c>
      <c r="C32" s="146"/>
      <c r="D32" s="194" t="s">
        <v>232</v>
      </c>
      <c r="E32" s="194"/>
      <c r="F32" s="148" t="s">
        <v>176</v>
      </c>
      <c r="G32" s="151" t="str">
        <f>VLOOKUP(F32,'REF!'!$B$2:$C$6,2,FALSE)</f>
        <v>-</v>
      </c>
      <c r="H32" s="194"/>
      <c r="I32" s="195"/>
    </row>
    <row r="33" spans="2:9" x14ac:dyDescent="0.25">
      <c r="B33" s="145"/>
      <c r="C33" s="146"/>
      <c r="D33" s="194"/>
      <c r="E33" s="194"/>
      <c r="F33" s="149"/>
      <c r="G33" s="152"/>
      <c r="H33" s="194"/>
      <c r="I33" s="195"/>
    </row>
    <row r="34" spans="2:9" x14ac:dyDescent="0.25">
      <c r="B34" s="145"/>
      <c r="C34" s="146"/>
      <c r="D34" s="194"/>
      <c r="E34" s="194"/>
      <c r="F34" s="149"/>
      <c r="G34" s="152"/>
      <c r="H34" s="194"/>
      <c r="I34" s="195"/>
    </row>
    <row r="35" spans="2:9" ht="15.75" thickBot="1" x14ac:dyDescent="0.3">
      <c r="B35" s="145"/>
      <c r="C35" s="146"/>
      <c r="D35" s="194"/>
      <c r="E35" s="194"/>
      <c r="F35" s="150"/>
      <c r="G35" s="153"/>
      <c r="H35" s="194"/>
      <c r="I35" s="195"/>
    </row>
    <row r="36" spans="2:9" ht="15.75" thickBot="1" x14ac:dyDescent="0.3">
      <c r="B36" s="21"/>
      <c r="C36" s="22"/>
      <c r="F36" s="22"/>
      <c r="G36" s="22"/>
      <c r="H36" s="22"/>
      <c r="I36" s="23"/>
    </row>
    <row r="37" spans="2:9" ht="15" customHeight="1" x14ac:dyDescent="0.25">
      <c r="B37" s="145" t="s">
        <v>40</v>
      </c>
      <c r="C37" s="146"/>
      <c r="D37" s="194" t="s">
        <v>233</v>
      </c>
      <c r="E37" s="194"/>
      <c r="F37" s="148" t="s">
        <v>176</v>
      </c>
      <c r="G37" s="151" t="str">
        <f>VLOOKUP(F37,'REF!'!$B$2:$C$6,2,FALSE)</f>
        <v>-</v>
      </c>
      <c r="H37" s="194"/>
      <c r="I37" s="195"/>
    </row>
    <row r="38" spans="2:9" x14ac:dyDescent="0.25">
      <c r="B38" s="145"/>
      <c r="C38" s="146"/>
      <c r="D38" s="194"/>
      <c r="E38" s="194"/>
      <c r="F38" s="149"/>
      <c r="G38" s="152"/>
      <c r="H38" s="194"/>
      <c r="I38" s="195"/>
    </row>
    <row r="39" spans="2:9" x14ac:dyDescent="0.25">
      <c r="B39" s="145"/>
      <c r="C39" s="146"/>
      <c r="D39" s="194"/>
      <c r="E39" s="194"/>
      <c r="F39" s="149"/>
      <c r="G39" s="152"/>
      <c r="H39" s="194"/>
      <c r="I39" s="195"/>
    </row>
    <row r="40" spans="2:9" ht="15.75" thickBot="1" x14ac:dyDescent="0.3">
      <c r="B40" s="145"/>
      <c r="C40" s="146"/>
      <c r="D40" s="194"/>
      <c r="E40" s="194"/>
      <c r="F40" s="150"/>
      <c r="G40" s="153"/>
      <c r="H40" s="194"/>
      <c r="I40" s="195"/>
    </row>
    <row r="41" spans="2:9" ht="15.75" thickBot="1" x14ac:dyDescent="0.3">
      <c r="B41" s="21"/>
      <c r="C41" s="22"/>
      <c r="F41" s="22"/>
      <c r="G41" s="22"/>
      <c r="H41" s="22"/>
      <c r="I41" s="23"/>
    </row>
    <row r="42" spans="2:9" ht="15" customHeight="1" x14ac:dyDescent="0.25">
      <c r="B42" s="145" t="s">
        <v>39</v>
      </c>
      <c r="C42" s="146"/>
      <c r="D42" s="194" t="s">
        <v>234</v>
      </c>
      <c r="E42" s="194"/>
      <c r="F42" s="148" t="s">
        <v>176</v>
      </c>
      <c r="G42" s="151" t="str">
        <f>VLOOKUP(F42,'REF!'!$B$2:$C$6,2,FALSE)</f>
        <v>-</v>
      </c>
      <c r="H42" s="194"/>
      <c r="I42" s="195"/>
    </row>
    <row r="43" spans="2:9" x14ac:dyDescent="0.25">
      <c r="B43" s="145"/>
      <c r="C43" s="146"/>
      <c r="D43" s="194"/>
      <c r="E43" s="194"/>
      <c r="F43" s="149"/>
      <c r="G43" s="152"/>
      <c r="H43" s="194"/>
      <c r="I43" s="195"/>
    </row>
    <row r="44" spans="2:9" x14ac:dyDescent="0.25">
      <c r="B44" s="145"/>
      <c r="C44" s="146"/>
      <c r="D44" s="194"/>
      <c r="E44" s="194"/>
      <c r="F44" s="149"/>
      <c r="G44" s="152"/>
      <c r="H44" s="194"/>
      <c r="I44" s="195"/>
    </row>
    <row r="45" spans="2:9" ht="15.75" thickBot="1" x14ac:dyDescent="0.3">
      <c r="B45" s="145"/>
      <c r="C45" s="146"/>
      <c r="D45" s="194"/>
      <c r="E45" s="194"/>
      <c r="F45" s="150"/>
      <c r="G45" s="153"/>
      <c r="H45" s="194"/>
      <c r="I45" s="195"/>
    </row>
    <row r="46" spans="2:9" ht="15.75" thickBot="1" x14ac:dyDescent="0.3">
      <c r="B46" s="21"/>
      <c r="C46" s="22"/>
      <c r="F46" s="22"/>
      <c r="G46" s="22"/>
      <c r="H46" s="22"/>
      <c r="I46" s="23"/>
    </row>
    <row r="47" spans="2:9" ht="15" customHeight="1" x14ac:dyDescent="0.25">
      <c r="B47" s="145" t="s">
        <v>38</v>
      </c>
      <c r="C47" s="146"/>
      <c r="D47" s="194" t="s">
        <v>235</v>
      </c>
      <c r="E47" s="194"/>
      <c r="F47" s="148" t="s">
        <v>176</v>
      </c>
      <c r="G47" s="151" t="str">
        <f>VLOOKUP(F47,'REF!'!$B$2:$C$6,2,FALSE)</f>
        <v>-</v>
      </c>
      <c r="H47" s="194"/>
      <c r="I47" s="195"/>
    </row>
    <row r="48" spans="2:9" x14ac:dyDescent="0.25">
      <c r="B48" s="145"/>
      <c r="C48" s="146"/>
      <c r="D48" s="194"/>
      <c r="E48" s="194"/>
      <c r="F48" s="149"/>
      <c r="G48" s="152"/>
      <c r="H48" s="194"/>
      <c r="I48" s="195"/>
    </row>
    <row r="49" spans="2:9" x14ac:dyDescent="0.25">
      <c r="B49" s="145"/>
      <c r="C49" s="146"/>
      <c r="D49" s="194"/>
      <c r="E49" s="194"/>
      <c r="F49" s="149"/>
      <c r="G49" s="152"/>
      <c r="H49" s="194"/>
      <c r="I49" s="195"/>
    </row>
    <row r="50" spans="2:9" ht="15.75" thickBot="1" x14ac:dyDescent="0.3">
      <c r="B50" s="145"/>
      <c r="C50" s="146"/>
      <c r="D50" s="194"/>
      <c r="E50" s="194"/>
      <c r="F50" s="150"/>
      <c r="G50" s="153"/>
      <c r="H50" s="194"/>
      <c r="I50" s="195"/>
    </row>
    <row r="51" spans="2:9" ht="15.75" thickBot="1" x14ac:dyDescent="0.3">
      <c r="B51" s="21"/>
      <c r="C51" s="22"/>
      <c r="F51" s="22"/>
      <c r="G51" s="22"/>
      <c r="H51" s="22"/>
      <c r="I51" s="23"/>
    </row>
    <row r="52" spans="2:9" ht="15" customHeight="1" x14ac:dyDescent="0.25">
      <c r="B52" s="145" t="s">
        <v>37</v>
      </c>
      <c r="C52" s="146"/>
      <c r="D52" s="194" t="s">
        <v>236</v>
      </c>
      <c r="E52" s="194"/>
      <c r="F52" s="148" t="s">
        <v>176</v>
      </c>
      <c r="G52" s="151" t="str">
        <f>VLOOKUP(F52,'REF!'!$B$2:$C$6,2,FALSE)</f>
        <v>-</v>
      </c>
      <c r="H52" s="194"/>
      <c r="I52" s="195"/>
    </row>
    <row r="53" spans="2:9" x14ac:dyDescent="0.25">
      <c r="B53" s="145"/>
      <c r="C53" s="146"/>
      <c r="D53" s="194"/>
      <c r="E53" s="194"/>
      <c r="F53" s="149"/>
      <c r="G53" s="152"/>
      <c r="H53" s="194"/>
      <c r="I53" s="195"/>
    </row>
    <row r="54" spans="2:9" x14ac:dyDescent="0.25">
      <c r="B54" s="145"/>
      <c r="C54" s="146"/>
      <c r="D54" s="194"/>
      <c r="E54" s="194"/>
      <c r="F54" s="149"/>
      <c r="G54" s="152"/>
      <c r="H54" s="194"/>
      <c r="I54" s="195"/>
    </row>
    <row r="55" spans="2:9" ht="15.75" thickBot="1" x14ac:dyDescent="0.3">
      <c r="B55" s="145"/>
      <c r="C55" s="146"/>
      <c r="D55" s="194"/>
      <c r="E55" s="194"/>
      <c r="F55" s="150"/>
      <c r="G55" s="153"/>
      <c r="H55" s="194"/>
      <c r="I55" s="195"/>
    </row>
    <row r="56" spans="2:9" ht="15.75" thickBot="1" x14ac:dyDescent="0.3">
      <c r="B56" s="21"/>
      <c r="C56" s="22"/>
      <c r="F56" s="22"/>
      <c r="G56" s="22"/>
      <c r="H56" s="22"/>
      <c r="I56" s="23"/>
    </row>
    <row r="57" spans="2:9" ht="15" customHeight="1" x14ac:dyDescent="0.25">
      <c r="B57" s="160" t="s">
        <v>47</v>
      </c>
      <c r="C57" s="146"/>
      <c r="D57" s="194" t="s">
        <v>237</v>
      </c>
      <c r="E57" s="194"/>
      <c r="F57" s="148" t="s">
        <v>176</v>
      </c>
      <c r="G57" s="151" t="str">
        <f>VLOOKUP(F57,'REF!'!$B$2:$C$6,2,FALSE)</f>
        <v>-</v>
      </c>
      <c r="H57" s="194"/>
      <c r="I57" s="195"/>
    </row>
    <row r="58" spans="2:9" x14ac:dyDescent="0.25">
      <c r="B58" s="145"/>
      <c r="C58" s="146"/>
      <c r="D58" s="194"/>
      <c r="E58" s="194"/>
      <c r="F58" s="149"/>
      <c r="G58" s="152"/>
      <c r="H58" s="194"/>
      <c r="I58" s="195"/>
    </row>
    <row r="59" spans="2:9" x14ac:dyDescent="0.25">
      <c r="B59" s="145"/>
      <c r="C59" s="146"/>
      <c r="D59" s="194"/>
      <c r="E59" s="194"/>
      <c r="F59" s="149"/>
      <c r="G59" s="152"/>
      <c r="H59" s="194"/>
      <c r="I59" s="195"/>
    </row>
    <row r="60" spans="2:9" ht="48" customHeight="1" thickBot="1" x14ac:dyDescent="0.3">
      <c r="B60" s="145"/>
      <c r="C60" s="146"/>
      <c r="D60" s="194"/>
      <c r="E60" s="194"/>
      <c r="F60" s="150"/>
      <c r="G60" s="153"/>
      <c r="H60" s="194"/>
      <c r="I60" s="195"/>
    </row>
    <row r="61" spans="2:9" ht="15.75" thickBot="1" x14ac:dyDescent="0.3">
      <c r="B61" s="21"/>
      <c r="C61" s="22"/>
      <c r="F61" s="22"/>
      <c r="G61" s="22"/>
      <c r="H61" s="22"/>
      <c r="I61" s="23"/>
    </row>
    <row r="62" spans="2:9" ht="15" customHeight="1" x14ac:dyDescent="0.25">
      <c r="B62" s="145" t="s">
        <v>48</v>
      </c>
      <c r="C62" s="146"/>
      <c r="D62" s="194" t="s">
        <v>238</v>
      </c>
      <c r="E62" s="194"/>
      <c r="F62" s="148" t="s">
        <v>176</v>
      </c>
      <c r="G62" s="151" t="str">
        <f>VLOOKUP(F62,'REF!'!$B$2:$C$6,2,FALSE)</f>
        <v>-</v>
      </c>
      <c r="H62" s="194"/>
      <c r="I62" s="195"/>
    </row>
    <row r="63" spans="2:9" x14ac:dyDescent="0.25">
      <c r="B63" s="145"/>
      <c r="C63" s="146"/>
      <c r="D63" s="194"/>
      <c r="E63" s="194"/>
      <c r="F63" s="149"/>
      <c r="G63" s="152"/>
      <c r="H63" s="194"/>
      <c r="I63" s="195"/>
    </row>
    <row r="64" spans="2:9" x14ac:dyDescent="0.25">
      <c r="B64" s="145"/>
      <c r="C64" s="146"/>
      <c r="D64" s="194"/>
      <c r="E64" s="194"/>
      <c r="F64" s="149"/>
      <c r="G64" s="152"/>
      <c r="H64" s="194"/>
      <c r="I64" s="195"/>
    </row>
    <row r="65" spans="2:9" ht="6.75" customHeight="1" thickBot="1" x14ac:dyDescent="0.3">
      <c r="B65" s="145"/>
      <c r="C65" s="146"/>
      <c r="D65" s="194"/>
      <c r="E65" s="194"/>
      <c r="F65" s="150"/>
      <c r="G65" s="153"/>
      <c r="H65" s="194"/>
      <c r="I65" s="195"/>
    </row>
    <row r="66" spans="2:9" ht="15.75" thickBot="1" x14ac:dyDescent="0.3">
      <c r="B66" s="21"/>
      <c r="C66" s="22"/>
      <c r="F66" s="22"/>
      <c r="G66" s="22"/>
      <c r="H66" s="22"/>
      <c r="I66" s="23"/>
    </row>
    <row r="67" spans="2:9" ht="15" customHeight="1" x14ac:dyDescent="0.25">
      <c r="B67" s="145" t="s">
        <v>49</v>
      </c>
      <c r="C67" s="146"/>
      <c r="D67" s="194" t="s">
        <v>239</v>
      </c>
      <c r="E67" s="194"/>
      <c r="F67" s="148" t="s">
        <v>176</v>
      </c>
      <c r="G67" s="151" t="str">
        <f>VLOOKUP(F67,'REF!'!$B$2:$C$6,2,FALSE)</f>
        <v>-</v>
      </c>
      <c r="H67" s="194"/>
      <c r="I67" s="195"/>
    </row>
    <row r="68" spans="2:9" x14ac:dyDescent="0.25">
      <c r="B68" s="145"/>
      <c r="C68" s="146"/>
      <c r="D68" s="194"/>
      <c r="E68" s="194"/>
      <c r="F68" s="149"/>
      <c r="G68" s="152"/>
      <c r="H68" s="194"/>
      <c r="I68" s="195"/>
    </row>
    <row r="69" spans="2:9" x14ac:dyDescent="0.25">
      <c r="B69" s="145"/>
      <c r="C69" s="146"/>
      <c r="D69" s="194"/>
      <c r="E69" s="194"/>
      <c r="F69" s="149"/>
      <c r="G69" s="152"/>
      <c r="H69" s="194"/>
      <c r="I69" s="195"/>
    </row>
    <row r="70" spans="2:9" ht="15.75" thickBot="1" x14ac:dyDescent="0.3">
      <c r="B70" s="145"/>
      <c r="C70" s="146"/>
      <c r="D70" s="194"/>
      <c r="E70" s="194"/>
      <c r="F70" s="150"/>
      <c r="G70" s="153"/>
      <c r="H70" s="194"/>
      <c r="I70" s="195"/>
    </row>
    <row r="71" spans="2:9" ht="15.75" thickBot="1" x14ac:dyDescent="0.3">
      <c r="B71" s="21"/>
      <c r="C71" s="22"/>
      <c r="F71" s="22"/>
      <c r="G71" s="22"/>
      <c r="H71" s="22"/>
      <c r="I71" s="23"/>
    </row>
    <row r="72" spans="2:9" ht="15" customHeight="1" x14ac:dyDescent="0.25">
      <c r="B72" s="145" t="s">
        <v>50</v>
      </c>
      <c r="C72" s="146"/>
      <c r="D72" s="194" t="s">
        <v>240</v>
      </c>
      <c r="E72" s="194"/>
      <c r="F72" s="148" t="s">
        <v>176</v>
      </c>
      <c r="G72" s="151" t="str">
        <f>VLOOKUP(F72,'REF!'!$B$2:$C$6,2,FALSE)</f>
        <v>-</v>
      </c>
      <c r="H72" s="194"/>
      <c r="I72" s="195"/>
    </row>
    <row r="73" spans="2:9" x14ac:dyDescent="0.25">
      <c r="B73" s="145"/>
      <c r="C73" s="146"/>
      <c r="D73" s="194"/>
      <c r="E73" s="194"/>
      <c r="F73" s="149"/>
      <c r="G73" s="152"/>
      <c r="H73" s="194"/>
      <c r="I73" s="195"/>
    </row>
    <row r="74" spans="2:9" x14ac:dyDescent="0.25">
      <c r="B74" s="145"/>
      <c r="C74" s="146"/>
      <c r="D74" s="194"/>
      <c r="E74" s="194"/>
      <c r="F74" s="149"/>
      <c r="G74" s="152"/>
      <c r="H74" s="194"/>
      <c r="I74" s="195"/>
    </row>
    <row r="75" spans="2:9" ht="15.75" thickBot="1" x14ac:dyDescent="0.3">
      <c r="B75" s="145"/>
      <c r="C75" s="146"/>
      <c r="D75" s="194"/>
      <c r="E75" s="194"/>
      <c r="F75" s="150"/>
      <c r="G75" s="153"/>
      <c r="H75" s="194"/>
      <c r="I75" s="195"/>
    </row>
    <row r="76" spans="2:9" ht="15.75" thickBot="1" x14ac:dyDescent="0.3">
      <c r="B76" s="21"/>
      <c r="C76" s="22"/>
      <c r="F76" s="22"/>
      <c r="G76" s="22"/>
      <c r="H76" s="22"/>
      <c r="I76" s="23"/>
    </row>
    <row r="77" spans="2:9" ht="15" customHeight="1" x14ac:dyDescent="0.25">
      <c r="B77" s="145" t="s">
        <v>51</v>
      </c>
      <c r="C77" s="146"/>
      <c r="D77" s="188" t="s">
        <v>241</v>
      </c>
      <c r="E77" s="189"/>
      <c r="F77" s="148" t="s">
        <v>176</v>
      </c>
      <c r="G77" s="151" t="str">
        <f>VLOOKUP(F77,'REF!'!$B$2:$C$6,2,FALSE)</f>
        <v>-</v>
      </c>
      <c r="H77" s="194"/>
      <c r="I77" s="195"/>
    </row>
    <row r="78" spans="2:9" x14ac:dyDescent="0.25">
      <c r="B78" s="145"/>
      <c r="C78" s="146"/>
      <c r="D78" s="190"/>
      <c r="E78" s="191"/>
      <c r="F78" s="149"/>
      <c r="G78" s="152"/>
      <c r="H78" s="194"/>
      <c r="I78" s="195"/>
    </row>
    <row r="79" spans="2:9" x14ac:dyDescent="0.25">
      <c r="B79" s="145"/>
      <c r="C79" s="146"/>
      <c r="D79" s="190"/>
      <c r="E79" s="191"/>
      <c r="F79" s="149"/>
      <c r="G79" s="152"/>
      <c r="H79" s="194"/>
      <c r="I79" s="195"/>
    </row>
    <row r="80" spans="2:9" ht="15.75" thickBot="1" x14ac:dyDescent="0.3">
      <c r="B80" s="145"/>
      <c r="C80" s="146"/>
      <c r="D80" s="192"/>
      <c r="E80" s="193"/>
      <c r="F80" s="150"/>
      <c r="G80" s="153"/>
      <c r="H80" s="194"/>
      <c r="I80" s="195"/>
    </row>
    <row r="81" spans="2:9" ht="15.75" thickBot="1" x14ac:dyDescent="0.3">
      <c r="B81" s="21"/>
      <c r="C81" s="22"/>
      <c r="F81" s="22"/>
      <c r="G81" s="22"/>
      <c r="H81" s="22"/>
      <c r="I81" s="23"/>
    </row>
    <row r="82" spans="2:9" ht="15" customHeight="1" x14ac:dyDescent="0.25">
      <c r="B82" s="145" t="s">
        <v>52</v>
      </c>
      <c r="C82" s="146"/>
      <c r="D82" s="188" t="s">
        <v>242</v>
      </c>
      <c r="E82" s="189"/>
      <c r="F82" s="148" t="s">
        <v>176</v>
      </c>
      <c r="G82" s="151" t="str">
        <f>VLOOKUP(F82,'REF!'!$B$2:$C$6,2,FALSE)</f>
        <v>-</v>
      </c>
      <c r="H82" s="194"/>
      <c r="I82" s="195"/>
    </row>
    <row r="83" spans="2:9" x14ac:dyDescent="0.25">
      <c r="B83" s="145"/>
      <c r="C83" s="146"/>
      <c r="D83" s="190"/>
      <c r="E83" s="191"/>
      <c r="F83" s="149"/>
      <c r="G83" s="152"/>
      <c r="H83" s="194"/>
      <c r="I83" s="195"/>
    </row>
    <row r="84" spans="2:9" x14ac:dyDescent="0.25">
      <c r="B84" s="145"/>
      <c r="C84" s="146"/>
      <c r="D84" s="190"/>
      <c r="E84" s="191"/>
      <c r="F84" s="149"/>
      <c r="G84" s="152"/>
      <c r="H84" s="194"/>
      <c r="I84" s="195"/>
    </row>
    <row r="85" spans="2:9" ht="15.75" thickBot="1" x14ac:dyDescent="0.3">
      <c r="B85" s="145"/>
      <c r="C85" s="146"/>
      <c r="D85" s="192"/>
      <c r="E85" s="193"/>
      <c r="F85" s="150"/>
      <c r="G85" s="153"/>
      <c r="H85" s="194"/>
      <c r="I85" s="195"/>
    </row>
    <row r="86" spans="2:9" ht="15.75" thickBot="1" x14ac:dyDescent="0.3">
      <c r="B86" s="21"/>
      <c r="C86" s="22"/>
      <c r="F86" s="22"/>
      <c r="G86" s="22"/>
      <c r="H86" s="22"/>
      <c r="I86" s="23"/>
    </row>
    <row r="87" spans="2:9" ht="15" customHeight="1" x14ac:dyDescent="0.25">
      <c r="B87" s="145" t="s">
        <v>53</v>
      </c>
      <c r="C87" s="146"/>
      <c r="D87" s="188" t="s">
        <v>243</v>
      </c>
      <c r="E87" s="189"/>
      <c r="F87" s="148" t="s">
        <v>176</v>
      </c>
      <c r="G87" s="151" t="str">
        <f>VLOOKUP(F87,'REF!'!$B$2:$C$6,2,FALSE)</f>
        <v>-</v>
      </c>
      <c r="H87" s="194"/>
      <c r="I87" s="195"/>
    </row>
    <row r="88" spans="2:9" x14ac:dyDescent="0.25">
      <c r="B88" s="145"/>
      <c r="C88" s="146"/>
      <c r="D88" s="190"/>
      <c r="E88" s="191"/>
      <c r="F88" s="149"/>
      <c r="G88" s="152"/>
      <c r="H88" s="194"/>
      <c r="I88" s="195"/>
    </row>
    <row r="89" spans="2:9" x14ac:dyDescent="0.25">
      <c r="B89" s="145"/>
      <c r="C89" s="146"/>
      <c r="D89" s="190"/>
      <c r="E89" s="191"/>
      <c r="F89" s="149"/>
      <c r="G89" s="152"/>
      <c r="H89" s="194"/>
      <c r="I89" s="195"/>
    </row>
    <row r="90" spans="2:9" ht="15.75" thickBot="1" x14ac:dyDescent="0.3">
      <c r="B90" s="145"/>
      <c r="C90" s="146"/>
      <c r="D90" s="192"/>
      <c r="E90" s="193"/>
      <c r="F90" s="150"/>
      <c r="G90" s="153"/>
      <c r="H90" s="194"/>
      <c r="I90" s="195"/>
    </row>
    <row r="91" spans="2:9" ht="15.75" thickBot="1" x14ac:dyDescent="0.3">
      <c r="B91" s="21"/>
      <c r="C91" s="22"/>
      <c r="F91" s="22"/>
      <c r="G91" s="22"/>
      <c r="H91" s="22"/>
      <c r="I91" s="23"/>
    </row>
    <row r="92" spans="2:9" ht="15" customHeight="1" x14ac:dyDescent="0.25">
      <c r="B92" s="145" t="s">
        <v>54</v>
      </c>
      <c r="C92" s="146"/>
      <c r="D92" s="188" t="s">
        <v>244</v>
      </c>
      <c r="E92" s="189"/>
      <c r="F92" s="148" t="s">
        <v>176</v>
      </c>
      <c r="G92" s="151" t="str">
        <f>VLOOKUP(F92,'REF!'!$B$2:$C$6,2,FALSE)</f>
        <v>-</v>
      </c>
      <c r="H92" s="194"/>
      <c r="I92" s="195"/>
    </row>
    <row r="93" spans="2:9" x14ac:dyDescent="0.25">
      <c r="B93" s="145"/>
      <c r="C93" s="146"/>
      <c r="D93" s="190"/>
      <c r="E93" s="191"/>
      <c r="F93" s="149"/>
      <c r="G93" s="152"/>
      <c r="H93" s="194"/>
      <c r="I93" s="195"/>
    </row>
    <row r="94" spans="2:9" x14ac:dyDescent="0.25">
      <c r="B94" s="145"/>
      <c r="C94" s="146"/>
      <c r="D94" s="190"/>
      <c r="E94" s="191"/>
      <c r="F94" s="149"/>
      <c r="G94" s="152"/>
      <c r="H94" s="194"/>
      <c r="I94" s="195"/>
    </row>
    <row r="95" spans="2:9" ht="15.75" thickBot="1" x14ac:dyDescent="0.3">
      <c r="B95" s="145"/>
      <c r="C95" s="146"/>
      <c r="D95" s="192"/>
      <c r="E95" s="193"/>
      <c r="F95" s="150"/>
      <c r="G95" s="153"/>
      <c r="H95" s="194"/>
      <c r="I95" s="195"/>
    </row>
    <row r="96" spans="2:9" x14ac:dyDescent="0.25">
      <c r="B96" s="21"/>
      <c r="C96" s="22"/>
      <c r="D96" s="59"/>
      <c r="E96" s="59"/>
      <c r="F96" s="22"/>
      <c r="G96" s="22"/>
      <c r="H96" s="22"/>
      <c r="I96" s="23"/>
    </row>
    <row r="97" spans="2:9" ht="15.75" thickBot="1" x14ac:dyDescent="0.3">
      <c r="B97" s="37"/>
      <c r="C97" s="38"/>
      <c r="D97" s="38"/>
      <c r="E97" s="38"/>
      <c r="F97" s="39" t="s">
        <v>204</v>
      </c>
      <c r="G97" s="39" t="str">
        <f>IF(SUM(G7:G96)=0,"-",SUM(G7:G96))</f>
        <v>-</v>
      </c>
      <c r="H97" s="38"/>
      <c r="I97" s="40"/>
    </row>
    <row r="98" spans="2:9" x14ac:dyDescent="0.25"/>
    <row r="99" spans="2:9" x14ac:dyDescent="0.25"/>
    <row r="100" spans="2:9" x14ac:dyDescent="0.25"/>
  </sheetData>
  <protectedRanges>
    <protectedRange sqref="G7:I10 G12:I15 G17:I20 G22:I25 G27:I30 G32:I35 G37:I40 G42:I45 G47:I50 G52:I55 G57:I60 G62:I65 G67:I70 G72:I75 G77:I80 G82:I85 G87:I90 G92:I95" name="preenchimento 14001"/>
    <protectedRange algorithmName="SHA-512" hashValue="ytXj62HW89cVlurxv+EOueI+i0m924NOLGypjTn5MZmYBr1H45RG06ZOupcA2Z5lqdFmA3I4NdQXnKCnKVBEZg==" saltValue="anznUHJhcp9AiM92vGiPAA==" spinCount="100000" sqref="F7:F10" name="Intervalo1"/>
    <protectedRange algorithmName="SHA-512" hashValue="9NIwjf7z+g0aDd/5Aiyd26gnXGCnmJthJiKzqSQZWuVAyBOX5LiWnQx7qf/OByRkBv7QCYaqOMBlDjg/JZrZMA==" saltValue="q8q3rGiMFBnXt20ls/qUYg==" spinCount="100000" sqref="F7:F10" name="preenchimento IATF"/>
    <protectedRange algorithmName="SHA-512" hashValue="ytXj62HW89cVlurxv+EOueI+i0m924NOLGypjTn5MZmYBr1H45RG06ZOupcA2Z5lqdFmA3I4NdQXnKCnKVBEZg==" saltValue="anznUHJhcp9AiM92vGiPAA==" spinCount="100000" sqref="F12:F15" name="Intervalo1_1"/>
    <protectedRange algorithmName="SHA-512" hashValue="9NIwjf7z+g0aDd/5Aiyd26gnXGCnmJthJiKzqSQZWuVAyBOX5LiWnQx7qf/OByRkBv7QCYaqOMBlDjg/JZrZMA==" saltValue="q8q3rGiMFBnXt20ls/qUYg==" spinCount="100000" sqref="F12:F15" name="preenchimento IATF_1"/>
    <protectedRange algorithmName="SHA-512" hashValue="ytXj62HW89cVlurxv+EOueI+i0m924NOLGypjTn5MZmYBr1H45RG06ZOupcA2Z5lqdFmA3I4NdQXnKCnKVBEZg==" saltValue="anznUHJhcp9AiM92vGiPAA==" spinCount="100000" sqref="F17:F20" name="Intervalo1_2"/>
    <protectedRange algorithmName="SHA-512" hashValue="9NIwjf7z+g0aDd/5Aiyd26gnXGCnmJthJiKzqSQZWuVAyBOX5LiWnQx7qf/OByRkBv7QCYaqOMBlDjg/JZrZMA==" saltValue="q8q3rGiMFBnXt20ls/qUYg==" spinCount="100000" sqref="F17:F20" name="preenchimento IATF_2"/>
    <protectedRange algorithmName="SHA-512" hashValue="ytXj62HW89cVlurxv+EOueI+i0m924NOLGypjTn5MZmYBr1H45RG06ZOupcA2Z5lqdFmA3I4NdQXnKCnKVBEZg==" saltValue="anznUHJhcp9AiM92vGiPAA==" spinCount="100000" sqref="F22:F25" name="Intervalo1_3"/>
    <protectedRange algorithmName="SHA-512" hashValue="9NIwjf7z+g0aDd/5Aiyd26gnXGCnmJthJiKzqSQZWuVAyBOX5LiWnQx7qf/OByRkBv7QCYaqOMBlDjg/JZrZMA==" saltValue="q8q3rGiMFBnXt20ls/qUYg==" spinCount="100000" sqref="F22:F25" name="preenchimento IATF_3"/>
    <protectedRange algorithmName="SHA-512" hashValue="ytXj62HW89cVlurxv+EOueI+i0m924NOLGypjTn5MZmYBr1H45RG06ZOupcA2Z5lqdFmA3I4NdQXnKCnKVBEZg==" saltValue="anznUHJhcp9AiM92vGiPAA==" spinCount="100000" sqref="F27:F30" name="Intervalo1_4"/>
    <protectedRange algorithmName="SHA-512" hashValue="9NIwjf7z+g0aDd/5Aiyd26gnXGCnmJthJiKzqSQZWuVAyBOX5LiWnQx7qf/OByRkBv7QCYaqOMBlDjg/JZrZMA==" saltValue="q8q3rGiMFBnXt20ls/qUYg==" spinCount="100000" sqref="F27:F30" name="preenchimento IATF_4"/>
    <protectedRange algorithmName="SHA-512" hashValue="ytXj62HW89cVlurxv+EOueI+i0m924NOLGypjTn5MZmYBr1H45RG06ZOupcA2Z5lqdFmA3I4NdQXnKCnKVBEZg==" saltValue="anznUHJhcp9AiM92vGiPAA==" spinCount="100000" sqref="F32:F35" name="Intervalo1_5"/>
    <protectedRange algorithmName="SHA-512" hashValue="9NIwjf7z+g0aDd/5Aiyd26gnXGCnmJthJiKzqSQZWuVAyBOX5LiWnQx7qf/OByRkBv7QCYaqOMBlDjg/JZrZMA==" saltValue="q8q3rGiMFBnXt20ls/qUYg==" spinCount="100000" sqref="F32:F35" name="preenchimento IATF_5"/>
    <protectedRange algorithmName="SHA-512" hashValue="ytXj62HW89cVlurxv+EOueI+i0m924NOLGypjTn5MZmYBr1H45RG06ZOupcA2Z5lqdFmA3I4NdQXnKCnKVBEZg==" saltValue="anznUHJhcp9AiM92vGiPAA==" spinCount="100000" sqref="F37:F40" name="Intervalo1_6"/>
    <protectedRange algorithmName="SHA-512" hashValue="9NIwjf7z+g0aDd/5Aiyd26gnXGCnmJthJiKzqSQZWuVAyBOX5LiWnQx7qf/OByRkBv7QCYaqOMBlDjg/JZrZMA==" saltValue="q8q3rGiMFBnXt20ls/qUYg==" spinCount="100000" sqref="F37:F40" name="preenchimento IATF_6"/>
    <protectedRange algorithmName="SHA-512" hashValue="ytXj62HW89cVlurxv+EOueI+i0m924NOLGypjTn5MZmYBr1H45RG06ZOupcA2Z5lqdFmA3I4NdQXnKCnKVBEZg==" saltValue="anznUHJhcp9AiM92vGiPAA==" spinCount="100000" sqref="F42:F45" name="Intervalo1_7"/>
    <protectedRange algorithmName="SHA-512" hashValue="9NIwjf7z+g0aDd/5Aiyd26gnXGCnmJthJiKzqSQZWuVAyBOX5LiWnQx7qf/OByRkBv7QCYaqOMBlDjg/JZrZMA==" saltValue="q8q3rGiMFBnXt20ls/qUYg==" spinCount="100000" sqref="F42:F45" name="preenchimento IATF_7"/>
    <protectedRange algorithmName="SHA-512" hashValue="ytXj62HW89cVlurxv+EOueI+i0m924NOLGypjTn5MZmYBr1H45RG06ZOupcA2Z5lqdFmA3I4NdQXnKCnKVBEZg==" saltValue="anznUHJhcp9AiM92vGiPAA==" spinCount="100000" sqref="F47:F50" name="Intervalo1_8"/>
    <protectedRange algorithmName="SHA-512" hashValue="9NIwjf7z+g0aDd/5Aiyd26gnXGCnmJthJiKzqSQZWuVAyBOX5LiWnQx7qf/OByRkBv7QCYaqOMBlDjg/JZrZMA==" saltValue="q8q3rGiMFBnXt20ls/qUYg==" spinCount="100000" sqref="F47:F50" name="preenchimento IATF_8"/>
    <protectedRange algorithmName="SHA-512" hashValue="ytXj62HW89cVlurxv+EOueI+i0m924NOLGypjTn5MZmYBr1H45RG06ZOupcA2Z5lqdFmA3I4NdQXnKCnKVBEZg==" saltValue="anznUHJhcp9AiM92vGiPAA==" spinCount="100000" sqref="F52:F55" name="Intervalo1_9"/>
    <protectedRange algorithmName="SHA-512" hashValue="9NIwjf7z+g0aDd/5Aiyd26gnXGCnmJthJiKzqSQZWuVAyBOX5LiWnQx7qf/OByRkBv7QCYaqOMBlDjg/JZrZMA==" saltValue="q8q3rGiMFBnXt20ls/qUYg==" spinCount="100000" sqref="F52:F55" name="preenchimento IATF_9"/>
    <protectedRange algorithmName="SHA-512" hashValue="ytXj62HW89cVlurxv+EOueI+i0m924NOLGypjTn5MZmYBr1H45RG06ZOupcA2Z5lqdFmA3I4NdQXnKCnKVBEZg==" saltValue="anznUHJhcp9AiM92vGiPAA==" spinCount="100000" sqref="F57:F60" name="Intervalo1_10"/>
    <protectedRange algorithmName="SHA-512" hashValue="9NIwjf7z+g0aDd/5Aiyd26gnXGCnmJthJiKzqSQZWuVAyBOX5LiWnQx7qf/OByRkBv7QCYaqOMBlDjg/JZrZMA==" saltValue="q8q3rGiMFBnXt20ls/qUYg==" spinCount="100000" sqref="F57:F60" name="preenchimento IATF_10"/>
    <protectedRange algorithmName="SHA-512" hashValue="ytXj62HW89cVlurxv+EOueI+i0m924NOLGypjTn5MZmYBr1H45RG06ZOupcA2Z5lqdFmA3I4NdQXnKCnKVBEZg==" saltValue="anznUHJhcp9AiM92vGiPAA==" spinCount="100000" sqref="F62:F65" name="Intervalo1_11"/>
    <protectedRange algorithmName="SHA-512" hashValue="9NIwjf7z+g0aDd/5Aiyd26gnXGCnmJthJiKzqSQZWuVAyBOX5LiWnQx7qf/OByRkBv7QCYaqOMBlDjg/JZrZMA==" saltValue="q8q3rGiMFBnXt20ls/qUYg==" spinCount="100000" sqref="F62:F65" name="preenchimento IATF_11"/>
    <protectedRange algorithmName="SHA-512" hashValue="ytXj62HW89cVlurxv+EOueI+i0m924NOLGypjTn5MZmYBr1H45RG06ZOupcA2Z5lqdFmA3I4NdQXnKCnKVBEZg==" saltValue="anznUHJhcp9AiM92vGiPAA==" spinCount="100000" sqref="F67:F70" name="Intervalo1_12"/>
    <protectedRange algorithmName="SHA-512" hashValue="9NIwjf7z+g0aDd/5Aiyd26gnXGCnmJthJiKzqSQZWuVAyBOX5LiWnQx7qf/OByRkBv7QCYaqOMBlDjg/JZrZMA==" saltValue="q8q3rGiMFBnXt20ls/qUYg==" spinCount="100000" sqref="F67:F70" name="preenchimento IATF_12"/>
    <protectedRange algorithmName="SHA-512" hashValue="ytXj62HW89cVlurxv+EOueI+i0m924NOLGypjTn5MZmYBr1H45RG06ZOupcA2Z5lqdFmA3I4NdQXnKCnKVBEZg==" saltValue="anznUHJhcp9AiM92vGiPAA==" spinCount="100000" sqref="F72:F75" name="Intervalo1_13"/>
    <protectedRange algorithmName="SHA-512" hashValue="9NIwjf7z+g0aDd/5Aiyd26gnXGCnmJthJiKzqSQZWuVAyBOX5LiWnQx7qf/OByRkBv7QCYaqOMBlDjg/JZrZMA==" saltValue="q8q3rGiMFBnXt20ls/qUYg==" spinCount="100000" sqref="F72:F75" name="preenchimento IATF_13"/>
    <protectedRange algorithmName="SHA-512" hashValue="ytXj62HW89cVlurxv+EOueI+i0m924NOLGypjTn5MZmYBr1H45RG06ZOupcA2Z5lqdFmA3I4NdQXnKCnKVBEZg==" saltValue="anznUHJhcp9AiM92vGiPAA==" spinCount="100000" sqref="F77:F80" name="Intervalo1_14"/>
    <protectedRange algorithmName="SHA-512" hashValue="9NIwjf7z+g0aDd/5Aiyd26gnXGCnmJthJiKzqSQZWuVAyBOX5LiWnQx7qf/OByRkBv7QCYaqOMBlDjg/JZrZMA==" saltValue="q8q3rGiMFBnXt20ls/qUYg==" spinCount="100000" sqref="F77:F80" name="preenchimento IATF_14"/>
    <protectedRange algorithmName="SHA-512" hashValue="ytXj62HW89cVlurxv+EOueI+i0m924NOLGypjTn5MZmYBr1H45RG06ZOupcA2Z5lqdFmA3I4NdQXnKCnKVBEZg==" saltValue="anznUHJhcp9AiM92vGiPAA==" spinCount="100000" sqref="F82:F85" name="Intervalo1_15"/>
    <protectedRange algorithmName="SHA-512" hashValue="9NIwjf7z+g0aDd/5Aiyd26gnXGCnmJthJiKzqSQZWuVAyBOX5LiWnQx7qf/OByRkBv7QCYaqOMBlDjg/JZrZMA==" saltValue="q8q3rGiMFBnXt20ls/qUYg==" spinCount="100000" sqref="F82:F85" name="preenchimento IATF_15"/>
    <protectedRange algorithmName="SHA-512" hashValue="ytXj62HW89cVlurxv+EOueI+i0m924NOLGypjTn5MZmYBr1H45RG06ZOupcA2Z5lqdFmA3I4NdQXnKCnKVBEZg==" saltValue="anznUHJhcp9AiM92vGiPAA==" spinCount="100000" sqref="F87:F90" name="Intervalo1_16"/>
    <protectedRange algorithmName="SHA-512" hashValue="9NIwjf7z+g0aDd/5Aiyd26gnXGCnmJthJiKzqSQZWuVAyBOX5LiWnQx7qf/OByRkBv7QCYaqOMBlDjg/JZrZMA==" saltValue="q8q3rGiMFBnXt20ls/qUYg==" spinCount="100000" sqref="F87:F90" name="preenchimento IATF_16"/>
    <protectedRange algorithmName="SHA-512" hashValue="ytXj62HW89cVlurxv+EOueI+i0m924NOLGypjTn5MZmYBr1H45RG06ZOupcA2Z5lqdFmA3I4NdQXnKCnKVBEZg==" saltValue="anznUHJhcp9AiM92vGiPAA==" spinCount="100000" sqref="F92:F95" name="Intervalo1_17"/>
    <protectedRange algorithmName="SHA-512" hashValue="9NIwjf7z+g0aDd/5Aiyd26gnXGCnmJthJiKzqSQZWuVAyBOX5LiWnQx7qf/OByRkBv7QCYaqOMBlDjg/JZrZMA==" saltValue="q8q3rGiMFBnXt20ls/qUYg==" spinCount="100000" sqref="F92:F95" name="preenchimento IATF_17"/>
  </protectedRanges>
  <autoFilter ref="B1:B317" xr:uid="{B5E9A613-6BCE-4B99-AB76-269D131F2C32}"/>
  <mergeCells count="95">
    <mergeCell ref="B7:C10"/>
    <mergeCell ref="D7:E10"/>
    <mergeCell ref="F7:F10"/>
    <mergeCell ref="G7:G10"/>
    <mergeCell ref="H7:I10"/>
    <mergeCell ref="B2:I3"/>
    <mergeCell ref="B4:C5"/>
    <mergeCell ref="D4:E5"/>
    <mergeCell ref="F4:G4"/>
    <mergeCell ref="H4:I5"/>
    <mergeCell ref="B17:C20"/>
    <mergeCell ref="D17:E20"/>
    <mergeCell ref="F17:F20"/>
    <mergeCell ref="G17:G20"/>
    <mergeCell ref="H17:I20"/>
    <mergeCell ref="B12:C15"/>
    <mergeCell ref="D12:E15"/>
    <mergeCell ref="F12:F15"/>
    <mergeCell ref="G12:G15"/>
    <mergeCell ref="H12:I15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92:C95"/>
    <mergeCell ref="D92:E95"/>
    <mergeCell ref="F92:F95"/>
    <mergeCell ref="G92:G95"/>
    <mergeCell ref="H92:I9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B97A45-755D-4D07-A2D2-4F9E7229B1A2}">
          <x14:formula1>
            <xm:f>'REF!'!$B$2:$B$6</xm:f>
          </x14:formula1>
          <xm:sqref>F7:F10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686E-72A4-4F0F-A731-4C09A2210DD0}">
  <sheetPr codeName="Planilha5">
    <tabColor rgb="FF00B050"/>
  </sheetPr>
  <dimension ref="A1:Q110"/>
  <sheetViews>
    <sheetView showGridLines="0" showRowColHeaders="0" workbookViewId="0">
      <selection activeCell="E2" sqref="E2:L3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8" width="28.28515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7" width="0" hidden="1" customWidth="1"/>
    <col min="18" max="16384" width="9.140625" hidden="1"/>
  </cols>
  <sheetData>
    <row r="1" spans="5:12" ht="15.75" thickBot="1" x14ac:dyDescent="0.3"/>
    <row r="2" spans="5:12" ht="15" customHeight="1" x14ac:dyDescent="0.25">
      <c r="E2" s="167" t="s">
        <v>339</v>
      </c>
      <c r="F2" s="168"/>
      <c r="G2" s="168"/>
      <c r="H2" s="168"/>
      <c r="I2" s="168"/>
      <c r="J2" s="168"/>
      <c r="K2" s="168"/>
      <c r="L2" s="169"/>
    </row>
    <row r="3" spans="5:12" ht="15" customHeight="1" x14ac:dyDescent="0.25">
      <c r="E3" s="170"/>
      <c r="F3" s="171"/>
      <c r="G3" s="171"/>
      <c r="H3" s="171"/>
      <c r="I3" s="171"/>
      <c r="J3" s="171"/>
      <c r="K3" s="171"/>
      <c r="L3" s="172"/>
    </row>
    <row r="4" spans="5:12" ht="15" customHeight="1" x14ac:dyDescent="0.25">
      <c r="E4" s="180"/>
      <c r="F4" s="182"/>
      <c r="G4" s="196" t="s">
        <v>206</v>
      </c>
      <c r="H4" s="182"/>
      <c r="I4" s="176" t="s">
        <v>207</v>
      </c>
      <c r="J4" s="175"/>
      <c r="K4" s="186" t="s">
        <v>209</v>
      </c>
      <c r="L4" s="187"/>
    </row>
    <row r="5" spans="5:12" ht="15" customHeight="1" x14ac:dyDescent="0.25">
      <c r="E5" s="183"/>
      <c r="F5" s="185"/>
      <c r="G5" s="197"/>
      <c r="H5" s="185"/>
      <c r="I5" s="20" t="s">
        <v>208</v>
      </c>
      <c r="J5" s="20" t="s">
        <v>7</v>
      </c>
      <c r="K5" s="186"/>
      <c r="L5" s="187"/>
    </row>
    <row r="6" spans="5:12" ht="15" customHeight="1" thickBot="1" x14ac:dyDescent="0.3">
      <c r="E6" s="21"/>
      <c r="F6" s="22"/>
      <c r="G6" s="22"/>
      <c r="H6" s="22"/>
      <c r="I6" s="22"/>
      <c r="J6" s="22"/>
      <c r="K6" s="22"/>
      <c r="L6" s="23"/>
    </row>
    <row r="7" spans="5:12" ht="15" customHeight="1" x14ac:dyDescent="0.25">
      <c r="E7" s="198" t="s">
        <v>87</v>
      </c>
      <c r="F7" s="199"/>
      <c r="G7" s="194" t="s">
        <v>245</v>
      </c>
      <c r="H7" s="194"/>
      <c r="I7" s="148" t="s">
        <v>176</v>
      </c>
      <c r="J7" s="151" t="str">
        <f>VLOOKUP(I7,'REF!'!$B$2:$C$6,2,FALSE)</f>
        <v>-</v>
      </c>
      <c r="K7" s="194"/>
      <c r="L7" s="195"/>
    </row>
    <row r="8" spans="5:12" ht="15" customHeight="1" x14ac:dyDescent="0.25">
      <c r="E8" s="200"/>
      <c r="F8" s="201"/>
      <c r="G8" s="194"/>
      <c r="H8" s="194"/>
      <c r="I8" s="149"/>
      <c r="J8" s="152"/>
      <c r="K8" s="194"/>
      <c r="L8" s="195"/>
    </row>
    <row r="9" spans="5:12" ht="15" customHeight="1" x14ac:dyDescent="0.25">
      <c r="E9" s="200"/>
      <c r="F9" s="201"/>
      <c r="G9" s="194"/>
      <c r="H9" s="194"/>
      <c r="I9" s="149"/>
      <c r="J9" s="152"/>
      <c r="K9" s="194"/>
      <c r="L9" s="195"/>
    </row>
    <row r="10" spans="5:12" ht="15" customHeight="1" thickBot="1" x14ac:dyDescent="0.3">
      <c r="E10" s="202"/>
      <c r="F10" s="203"/>
      <c r="G10" s="194"/>
      <c r="H10" s="194"/>
      <c r="I10" s="150"/>
      <c r="J10" s="153"/>
      <c r="K10" s="194"/>
      <c r="L10" s="195"/>
    </row>
    <row r="11" spans="5:12" ht="15" customHeight="1" thickBot="1" x14ac:dyDescent="0.3">
      <c r="E11" s="21"/>
      <c r="F11" s="22"/>
      <c r="G11" s="22"/>
      <c r="H11" s="22"/>
      <c r="I11" s="22"/>
      <c r="J11" s="22"/>
      <c r="K11" s="22"/>
      <c r="L11" s="23"/>
    </row>
    <row r="12" spans="5:12" ht="15" customHeight="1" x14ac:dyDescent="0.25">
      <c r="E12" s="145" t="s">
        <v>88</v>
      </c>
      <c r="F12" s="146"/>
      <c r="G12" s="194" t="s">
        <v>246</v>
      </c>
      <c r="H12" s="194"/>
      <c r="I12" s="148" t="s">
        <v>176</v>
      </c>
      <c r="J12" s="151" t="str">
        <f>VLOOKUP(I12,'REF!'!$B$2:$C$6,2,FALSE)</f>
        <v>-</v>
      </c>
      <c r="K12" s="194"/>
      <c r="L12" s="195"/>
    </row>
    <row r="13" spans="5:12" x14ac:dyDescent="0.25">
      <c r="E13" s="145"/>
      <c r="F13" s="146"/>
      <c r="G13" s="194"/>
      <c r="H13" s="194"/>
      <c r="I13" s="149"/>
      <c r="J13" s="152"/>
      <c r="K13" s="194"/>
      <c r="L13" s="195"/>
    </row>
    <row r="14" spans="5:12" x14ac:dyDescent="0.25">
      <c r="E14" s="145"/>
      <c r="F14" s="146"/>
      <c r="G14" s="194"/>
      <c r="H14" s="194"/>
      <c r="I14" s="149"/>
      <c r="J14" s="152"/>
      <c r="K14" s="194"/>
      <c r="L14" s="195"/>
    </row>
    <row r="15" spans="5:12" ht="15.75" thickBot="1" x14ac:dyDescent="0.3">
      <c r="E15" s="145"/>
      <c r="F15" s="146"/>
      <c r="G15" s="194"/>
      <c r="H15" s="194"/>
      <c r="I15" s="150"/>
      <c r="J15" s="153"/>
      <c r="K15" s="194"/>
      <c r="L15" s="195"/>
    </row>
    <row r="16" spans="5:12" ht="15.75" thickBot="1" x14ac:dyDescent="0.3">
      <c r="E16" s="21"/>
      <c r="F16" s="22"/>
      <c r="G16" s="22"/>
      <c r="H16" s="22"/>
      <c r="I16" s="22"/>
      <c r="J16" s="22"/>
      <c r="K16" s="22"/>
      <c r="L16" s="23"/>
    </row>
    <row r="17" spans="5:12" ht="15" customHeight="1" x14ac:dyDescent="0.25">
      <c r="E17" s="145" t="s">
        <v>89</v>
      </c>
      <c r="F17" s="146"/>
      <c r="G17" s="194" t="s">
        <v>247</v>
      </c>
      <c r="H17" s="194"/>
      <c r="I17" s="148" t="s">
        <v>176</v>
      </c>
      <c r="J17" s="151" t="str">
        <f>VLOOKUP(I17,'REF!'!$B$2:$C$6,2,FALSE)</f>
        <v>-</v>
      </c>
      <c r="K17" s="194"/>
      <c r="L17" s="195"/>
    </row>
    <row r="18" spans="5:12" x14ac:dyDescent="0.25">
      <c r="E18" s="145"/>
      <c r="F18" s="146"/>
      <c r="G18" s="194"/>
      <c r="H18" s="194"/>
      <c r="I18" s="149"/>
      <c r="J18" s="152"/>
      <c r="K18" s="194"/>
      <c r="L18" s="195"/>
    </row>
    <row r="19" spans="5:12" x14ac:dyDescent="0.25">
      <c r="E19" s="145"/>
      <c r="F19" s="146"/>
      <c r="G19" s="194"/>
      <c r="H19" s="194"/>
      <c r="I19" s="149"/>
      <c r="J19" s="152"/>
      <c r="K19" s="194"/>
      <c r="L19" s="195"/>
    </row>
    <row r="20" spans="5:12" ht="15.75" thickBot="1" x14ac:dyDescent="0.3">
      <c r="E20" s="145"/>
      <c r="F20" s="146"/>
      <c r="G20" s="194"/>
      <c r="H20" s="194"/>
      <c r="I20" s="150"/>
      <c r="J20" s="153"/>
      <c r="K20" s="194"/>
      <c r="L20" s="195"/>
    </row>
    <row r="21" spans="5:12" ht="15.75" thickBot="1" x14ac:dyDescent="0.3">
      <c r="E21" s="36"/>
      <c r="F21" s="26"/>
      <c r="G21" s="26"/>
      <c r="H21" s="26"/>
      <c r="I21" s="26"/>
      <c r="J21" s="26"/>
      <c r="K21" s="26"/>
      <c r="L21" s="27"/>
    </row>
    <row r="22" spans="5:12" ht="15" customHeight="1" x14ac:dyDescent="0.25">
      <c r="E22" s="145" t="s">
        <v>90</v>
      </c>
      <c r="F22" s="146"/>
      <c r="G22" s="194" t="s">
        <v>248</v>
      </c>
      <c r="H22" s="194"/>
      <c r="I22" s="148" t="s">
        <v>176</v>
      </c>
      <c r="J22" s="151" t="str">
        <f>VLOOKUP(I22,'REF!'!$B$2:$C$6,2,FALSE)</f>
        <v>-</v>
      </c>
      <c r="K22" s="194"/>
      <c r="L22" s="195"/>
    </row>
    <row r="23" spans="5:12" x14ac:dyDescent="0.25">
      <c r="E23" s="145"/>
      <c r="F23" s="146"/>
      <c r="G23" s="194"/>
      <c r="H23" s="194"/>
      <c r="I23" s="149"/>
      <c r="J23" s="152"/>
      <c r="K23" s="194"/>
      <c r="L23" s="195"/>
    </row>
    <row r="24" spans="5:12" x14ac:dyDescent="0.25">
      <c r="E24" s="145"/>
      <c r="F24" s="146"/>
      <c r="G24" s="194"/>
      <c r="H24" s="194"/>
      <c r="I24" s="149"/>
      <c r="J24" s="152"/>
      <c r="K24" s="194"/>
      <c r="L24" s="195"/>
    </row>
    <row r="25" spans="5:12" ht="42.75" customHeight="1" thickBot="1" x14ac:dyDescent="0.3">
      <c r="E25" s="145"/>
      <c r="F25" s="146"/>
      <c r="G25" s="194"/>
      <c r="H25" s="194"/>
      <c r="I25" s="150"/>
      <c r="J25" s="153"/>
      <c r="K25" s="194"/>
      <c r="L25" s="195"/>
    </row>
    <row r="26" spans="5:12" ht="15.75" thickBot="1" x14ac:dyDescent="0.3">
      <c r="E26" s="28"/>
      <c r="F26" s="29"/>
      <c r="G26" s="29"/>
      <c r="H26" s="29"/>
      <c r="I26" s="31"/>
      <c r="J26" s="31"/>
      <c r="K26" s="29"/>
      <c r="L26" s="34"/>
    </row>
    <row r="27" spans="5:12" ht="15" customHeight="1" x14ac:dyDescent="0.25">
      <c r="E27" s="145" t="s">
        <v>91</v>
      </c>
      <c r="F27" s="146"/>
      <c r="G27" s="194" t="s">
        <v>249</v>
      </c>
      <c r="H27" s="194"/>
      <c r="I27" s="148" t="s">
        <v>176</v>
      </c>
      <c r="J27" s="151" t="str">
        <f>VLOOKUP(I27,'REF!'!$B$2:$C$6,2,FALSE)</f>
        <v>-</v>
      </c>
      <c r="K27" s="194"/>
      <c r="L27" s="195"/>
    </row>
    <row r="28" spans="5:12" x14ac:dyDescent="0.25">
      <c r="E28" s="145"/>
      <c r="F28" s="146"/>
      <c r="G28" s="194"/>
      <c r="H28" s="194"/>
      <c r="I28" s="149"/>
      <c r="J28" s="152"/>
      <c r="K28" s="194"/>
      <c r="L28" s="195"/>
    </row>
    <row r="29" spans="5:12" x14ac:dyDescent="0.25">
      <c r="E29" s="145"/>
      <c r="F29" s="146"/>
      <c r="G29" s="194"/>
      <c r="H29" s="194"/>
      <c r="I29" s="149"/>
      <c r="J29" s="152"/>
      <c r="K29" s="194"/>
      <c r="L29" s="195"/>
    </row>
    <row r="30" spans="5:12" ht="15.75" thickBot="1" x14ac:dyDescent="0.3">
      <c r="E30" s="145"/>
      <c r="F30" s="146"/>
      <c r="G30" s="194"/>
      <c r="H30" s="194"/>
      <c r="I30" s="150"/>
      <c r="J30" s="153"/>
      <c r="K30" s="194"/>
      <c r="L30" s="195"/>
    </row>
    <row r="31" spans="5:12" ht="15.75" thickBot="1" x14ac:dyDescent="0.3">
      <c r="E31" s="21"/>
      <c r="F31" s="22"/>
      <c r="G31" s="22"/>
      <c r="H31" s="22"/>
      <c r="I31" s="22"/>
      <c r="J31" s="22"/>
      <c r="K31" s="22"/>
      <c r="L31" s="23"/>
    </row>
    <row r="32" spans="5:12" ht="15" customHeight="1" x14ac:dyDescent="0.25">
      <c r="E32" s="145" t="s">
        <v>92</v>
      </c>
      <c r="F32" s="146"/>
      <c r="G32" s="194" t="s">
        <v>250</v>
      </c>
      <c r="H32" s="194"/>
      <c r="I32" s="148" t="s">
        <v>176</v>
      </c>
      <c r="J32" s="151" t="str">
        <f>VLOOKUP(I32,'REF!'!$B$2:$C$6,2,FALSE)</f>
        <v>-</v>
      </c>
      <c r="K32" s="194"/>
      <c r="L32" s="195"/>
    </row>
    <row r="33" spans="5:12" x14ac:dyDescent="0.25">
      <c r="E33" s="145"/>
      <c r="F33" s="146"/>
      <c r="G33" s="194"/>
      <c r="H33" s="194"/>
      <c r="I33" s="149"/>
      <c r="J33" s="152"/>
      <c r="K33" s="194"/>
      <c r="L33" s="195"/>
    </row>
    <row r="34" spans="5:12" x14ac:dyDescent="0.25">
      <c r="E34" s="145"/>
      <c r="F34" s="146"/>
      <c r="G34" s="194"/>
      <c r="H34" s="194"/>
      <c r="I34" s="149"/>
      <c r="J34" s="152"/>
      <c r="K34" s="194"/>
      <c r="L34" s="195"/>
    </row>
    <row r="35" spans="5:12" ht="15.75" thickBot="1" x14ac:dyDescent="0.3">
      <c r="E35" s="145"/>
      <c r="F35" s="146"/>
      <c r="G35" s="194"/>
      <c r="H35" s="194"/>
      <c r="I35" s="150"/>
      <c r="J35" s="153"/>
      <c r="K35" s="194"/>
      <c r="L35" s="195"/>
    </row>
    <row r="36" spans="5:12" ht="15.75" thickBot="1" x14ac:dyDescent="0.3">
      <c r="E36" s="21"/>
      <c r="F36" s="22"/>
      <c r="G36" s="22"/>
      <c r="H36" s="22"/>
      <c r="I36" s="22"/>
      <c r="J36" s="22"/>
      <c r="K36" s="22"/>
      <c r="L36" s="23"/>
    </row>
    <row r="37" spans="5:12" x14ac:dyDescent="0.25">
      <c r="E37" s="145" t="s">
        <v>93</v>
      </c>
      <c r="F37" s="146"/>
      <c r="G37" s="194" t="s">
        <v>251</v>
      </c>
      <c r="H37" s="194"/>
      <c r="I37" s="148" t="s">
        <v>176</v>
      </c>
      <c r="J37" s="151" t="str">
        <f>VLOOKUP(I37,'REF!'!$B$2:$C$6,2,FALSE)</f>
        <v>-</v>
      </c>
      <c r="K37" s="194"/>
      <c r="L37" s="195"/>
    </row>
    <row r="38" spans="5:12" x14ac:dyDescent="0.25">
      <c r="E38" s="145"/>
      <c r="F38" s="146"/>
      <c r="G38" s="194"/>
      <c r="H38" s="194"/>
      <c r="I38" s="149"/>
      <c r="J38" s="152"/>
      <c r="K38" s="194"/>
      <c r="L38" s="195"/>
    </row>
    <row r="39" spans="5:12" x14ac:dyDescent="0.25">
      <c r="E39" s="145"/>
      <c r="F39" s="146"/>
      <c r="G39" s="194"/>
      <c r="H39" s="194"/>
      <c r="I39" s="149"/>
      <c r="J39" s="152"/>
      <c r="K39" s="194"/>
      <c r="L39" s="195"/>
    </row>
    <row r="40" spans="5:12" ht="15.75" thickBot="1" x14ac:dyDescent="0.3">
      <c r="E40" s="145"/>
      <c r="F40" s="146"/>
      <c r="G40" s="194"/>
      <c r="H40" s="194"/>
      <c r="I40" s="150"/>
      <c r="J40" s="153"/>
      <c r="K40" s="194"/>
      <c r="L40" s="195"/>
    </row>
    <row r="41" spans="5:12" ht="15.75" thickBot="1" x14ac:dyDescent="0.3">
      <c r="E41" s="21"/>
      <c r="F41" s="22"/>
      <c r="G41" s="22"/>
      <c r="H41" s="22"/>
      <c r="I41" s="22"/>
      <c r="J41" s="22"/>
      <c r="K41" s="22"/>
      <c r="L41" s="23"/>
    </row>
    <row r="42" spans="5:12" x14ac:dyDescent="0.25">
      <c r="E42" s="145" t="s">
        <v>94</v>
      </c>
      <c r="F42" s="146"/>
      <c r="G42" s="194" t="s">
        <v>252</v>
      </c>
      <c r="H42" s="194"/>
      <c r="I42" s="148" t="s">
        <v>176</v>
      </c>
      <c r="J42" s="151" t="str">
        <f>VLOOKUP(I42,'REF!'!$B$2:$C$6,2,FALSE)</f>
        <v>-</v>
      </c>
      <c r="K42" s="194"/>
      <c r="L42" s="195"/>
    </row>
    <row r="43" spans="5:12" x14ac:dyDescent="0.25">
      <c r="E43" s="145"/>
      <c r="F43" s="146"/>
      <c r="G43" s="194"/>
      <c r="H43" s="194"/>
      <c r="I43" s="149"/>
      <c r="J43" s="152"/>
      <c r="K43" s="194"/>
      <c r="L43" s="195"/>
    </row>
    <row r="44" spans="5:12" x14ac:dyDescent="0.25">
      <c r="E44" s="145"/>
      <c r="F44" s="146"/>
      <c r="G44" s="194"/>
      <c r="H44" s="194"/>
      <c r="I44" s="149"/>
      <c r="J44" s="152"/>
      <c r="K44" s="194"/>
      <c r="L44" s="195"/>
    </row>
    <row r="45" spans="5:12" ht="15.75" thickBot="1" x14ac:dyDescent="0.3">
      <c r="E45" s="145"/>
      <c r="F45" s="146"/>
      <c r="G45" s="194"/>
      <c r="H45" s="194"/>
      <c r="I45" s="150"/>
      <c r="J45" s="153"/>
      <c r="K45" s="194"/>
      <c r="L45" s="195"/>
    </row>
    <row r="46" spans="5:12" ht="15.75" thickBot="1" x14ac:dyDescent="0.3">
      <c r="E46" s="21"/>
      <c r="F46" s="22"/>
      <c r="G46" s="22"/>
      <c r="H46" s="22"/>
      <c r="I46" s="22"/>
      <c r="J46" s="22"/>
      <c r="K46" s="22"/>
      <c r="L46" s="23"/>
    </row>
    <row r="47" spans="5:12" x14ac:dyDescent="0.25">
      <c r="E47" s="145" t="s">
        <v>95</v>
      </c>
      <c r="F47" s="146"/>
      <c r="G47" s="194" t="s">
        <v>253</v>
      </c>
      <c r="H47" s="194"/>
      <c r="I47" s="148" t="s">
        <v>176</v>
      </c>
      <c r="J47" s="151" t="str">
        <f>VLOOKUP(I47,'REF!'!$B$2:$C$6,2,FALSE)</f>
        <v>-</v>
      </c>
      <c r="K47" s="194"/>
      <c r="L47" s="195"/>
    </row>
    <row r="48" spans="5:12" x14ac:dyDescent="0.25">
      <c r="E48" s="145"/>
      <c r="F48" s="146"/>
      <c r="G48" s="194"/>
      <c r="H48" s="194"/>
      <c r="I48" s="149"/>
      <c r="J48" s="152"/>
      <c r="K48" s="194"/>
      <c r="L48" s="195"/>
    </row>
    <row r="49" spans="5:12" x14ac:dyDescent="0.25">
      <c r="E49" s="145"/>
      <c r="F49" s="146"/>
      <c r="G49" s="194"/>
      <c r="H49" s="194"/>
      <c r="I49" s="149"/>
      <c r="J49" s="152"/>
      <c r="K49" s="194"/>
      <c r="L49" s="195"/>
    </row>
    <row r="50" spans="5:12" ht="15.75" thickBot="1" x14ac:dyDescent="0.3">
      <c r="E50" s="145"/>
      <c r="F50" s="146"/>
      <c r="G50" s="194"/>
      <c r="H50" s="194"/>
      <c r="I50" s="150"/>
      <c r="J50" s="153"/>
      <c r="K50" s="194"/>
      <c r="L50" s="195"/>
    </row>
    <row r="51" spans="5:12" ht="15.75" thickBot="1" x14ac:dyDescent="0.3">
      <c r="E51" s="21"/>
      <c r="F51" s="22"/>
      <c r="G51" s="22"/>
      <c r="H51" s="22"/>
      <c r="I51" s="22"/>
      <c r="J51" s="22"/>
      <c r="K51" s="22"/>
      <c r="L51" s="23"/>
    </row>
    <row r="52" spans="5:12" x14ac:dyDescent="0.25">
      <c r="E52" s="145" t="s">
        <v>96</v>
      </c>
      <c r="F52" s="146"/>
      <c r="G52" s="194" t="s">
        <v>254</v>
      </c>
      <c r="H52" s="194"/>
      <c r="I52" s="148" t="s">
        <v>176</v>
      </c>
      <c r="J52" s="151" t="str">
        <f>VLOOKUP(I52,'REF!'!$B$2:$C$6,2,FALSE)</f>
        <v>-</v>
      </c>
      <c r="K52" s="194"/>
      <c r="L52" s="195"/>
    </row>
    <row r="53" spans="5:12" x14ac:dyDescent="0.25">
      <c r="E53" s="145"/>
      <c r="F53" s="146"/>
      <c r="G53" s="194"/>
      <c r="H53" s="194"/>
      <c r="I53" s="149"/>
      <c r="J53" s="152"/>
      <c r="K53" s="194"/>
      <c r="L53" s="195"/>
    </row>
    <row r="54" spans="5:12" x14ac:dyDescent="0.25">
      <c r="E54" s="145"/>
      <c r="F54" s="146"/>
      <c r="G54" s="194"/>
      <c r="H54" s="194"/>
      <c r="I54" s="149"/>
      <c r="J54" s="152"/>
      <c r="K54" s="194"/>
      <c r="L54" s="195"/>
    </row>
    <row r="55" spans="5:12" ht="15.75" thickBot="1" x14ac:dyDescent="0.3">
      <c r="E55" s="145"/>
      <c r="F55" s="146"/>
      <c r="G55" s="194"/>
      <c r="H55" s="194"/>
      <c r="I55" s="150"/>
      <c r="J55" s="153"/>
      <c r="K55" s="194"/>
      <c r="L55" s="195"/>
    </row>
    <row r="56" spans="5:12" ht="15.75" thickBot="1" x14ac:dyDescent="0.3">
      <c r="E56" s="21"/>
      <c r="F56" s="22"/>
      <c r="G56" s="22"/>
      <c r="H56" s="22"/>
      <c r="I56" s="22"/>
      <c r="J56" s="22"/>
      <c r="K56" s="22"/>
      <c r="L56" s="23"/>
    </row>
    <row r="57" spans="5:12" x14ac:dyDescent="0.25">
      <c r="E57" s="145" t="s">
        <v>115</v>
      </c>
      <c r="F57" s="146"/>
      <c r="G57" s="194" t="s">
        <v>255</v>
      </c>
      <c r="H57" s="194"/>
      <c r="I57" s="148" t="s">
        <v>176</v>
      </c>
      <c r="J57" s="151" t="str">
        <f>VLOOKUP(I57,'REF!'!$B$2:$C$6,2,FALSE)</f>
        <v>-</v>
      </c>
      <c r="K57" s="194"/>
      <c r="L57" s="195"/>
    </row>
    <row r="58" spans="5:12" x14ac:dyDescent="0.25">
      <c r="E58" s="145"/>
      <c r="F58" s="146"/>
      <c r="G58" s="194"/>
      <c r="H58" s="194"/>
      <c r="I58" s="149"/>
      <c r="J58" s="152"/>
      <c r="K58" s="194"/>
      <c r="L58" s="195"/>
    </row>
    <row r="59" spans="5:12" x14ac:dyDescent="0.25">
      <c r="E59" s="145"/>
      <c r="F59" s="146"/>
      <c r="G59" s="194"/>
      <c r="H59" s="194"/>
      <c r="I59" s="149"/>
      <c r="J59" s="152"/>
      <c r="K59" s="194"/>
      <c r="L59" s="195"/>
    </row>
    <row r="60" spans="5:12" ht="15.75" thickBot="1" x14ac:dyDescent="0.3">
      <c r="E60" s="145"/>
      <c r="F60" s="146"/>
      <c r="G60" s="194"/>
      <c r="H60" s="194"/>
      <c r="I60" s="150"/>
      <c r="J60" s="153"/>
      <c r="K60" s="194"/>
      <c r="L60" s="195"/>
    </row>
    <row r="61" spans="5:12" ht="15.75" thickBot="1" x14ac:dyDescent="0.3">
      <c r="E61" s="21"/>
      <c r="F61" s="22"/>
      <c r="G61" s="22"/>
      <c r="H61" s="22"/>
      <c r="I61" s="22"/>
      <c r="J61" s="22"/>
      <c r="K61" s="22"/>
      <c r="L61" s="23"/>
    </row>
    <row r="62" spans="5:12" x14ac:dyDescent="0.25">
      <c r="E62" s="145" t="s">
        <v>116</v>
      </c>
      <c r="F62" s="146"/>
      <c r="G62" s="194" t="s">
        <v>256</v>
      </c>
      <c r="H62" s="194"/>
      <c r="I62" s="148" t="s">
        <v>176</v>
      </c>
      <c r="J62" s="151" t="str">
        <f>VLOOKUP(I62,'REF!'!$B$2:$C$6,2,FALSE)</f>
        <v>-</v>
      </c>
      <c r="K62" s="194"/>
      <c r="L62" s="195"/>
    </row>
    <row r="63" spans="5:12" x14ac:dyDescent="0.25">
      <c r="E63" s="145"/>
      <c r="F63" s="146"/>
      <c r="G63" s="194"/>
      <c r="H63" s="194"/>
      <c r="I63" s="149"/>
      <c r="J63" s="152"/>
      <c r="K63" s="194"/>
      <c r="L63" s="195"/>
    </row>
    <row r="64" spans="5:12" x14ac:dyDescent="0.25">
      <c r="E64" s="145"/>
      <c r="F64" s="146"/>
      <c r="G64" s="194"/>
      <c r="H64" s="194"/>
      <c r="I64" s="149"/>
      <c r="J64" s="152"/>
      <c r="K64" s="194"/>
      <c r="L64" s="195"/>
    </row>
    <row r="65" spans="5:12" ht="15.75" thickBot="1" x14ac:dyDescent="0.3">
      <c r="E65" s="145"/>
      <c r="F65" s="146"/>
      <c r="G65" s="194"/>
      <c r="H65" s="194"/>
      <c r="I65" s="150"/>
      <c r="J65" s="153"/>
      <c r="K65" s="194"/>
      <c r="L65" s="195"/>
    </row>
    <row r="66" spans="5:12" ht="15.75" thickBot="1" x14ac:dyDescent="0.3">
      <c r="E66" s="28"/>
      <c r="F66" s="29"/>
      <c r="G66" s="29"/>
      <c r="H66" s="29"/>
      <c r="I66" s="31"/>
      <c r="J66" s="31"/>
      <c r="K66" s="29"/>
      <c r="L66" s="34"/>
    </row>
    <row r="67" spans="5:12" x14ac:dyDescent="0.25">
      <c r="E67" s="145" t="s">
        <v>117</v>
      </c>
      <c r="F67" s="146"/>
      <c r="G67" s="194" t="s">
        <v>257</v>
      </c>
      <c r="H67" s="194"/>
      <c r="I67" s="148" t="s">
        <v>176</v>
      </c>
      <c r="J67" s="151" t="str">
        <f>VLOOKUP(I67,'REF!'!$B$2:$C$6,2,FALSE)</f>
        <v>-</v>
      </c>
      <c r="K67" s="194"/>
      <c r="L67" s="195"/>
    </row>
    <row r="68" spans="5:12" x14ac:dyDescent="0.25">
      <c r="E68" s="145"/>
      <c r="F68" s="146"/>
      <c r="G68" s="194"/>
      <c r="H68" s="194"/>
      <c r="I68" s="149"/>
      <c r="J68" s="152"/>
      <c r="K68" s="194"/>
      <c r="L68" s="195"/>
    </row>
    <row r="69" spans="5:12" x14ac:dyDescent="0.25">
      <c r="E69" s="145"/>
      <c r="F69" s="146"/>
      <c r="G69" s="194"/>
      <c r="H69" s="194"/>
      <c r="I69" s="149"/>
      <c r="J69" s="152"/>
      <c r="K69" s="194"/>
      <c r="L69" s="195"/>
    </row>
    <row r="70" spans="5:12" ht="15.75" thickBot="1" x14ac:dyDescent="0.3">
      <c r="E70" s="145"/>
      <c r="F70" s="146"/>
      <c r="G70" s="194"/>
      <c r="H70" s="194"/>
      <c r="I70" s="150"/>
      <c r="J70" s="153"/>
      <c r="K70" s="194"/>
      <c r="L70" s="195"/>
    </row>
    <row r="71" spans="5:12" ht="15.75" thickBot="1" x14ac:dyDescent="0.3">
      <c r="E71" s="21"/>
      <c r="F71" s="22"/>
      <c r="G71" s="22"/>
      <c r="H71" s="22"/>
      <c r="I71" s="22"/>
      <c r="J71" s="22"/>
      <c r="K71" s="22"/>
      <c r="L71" s="23"/>
    </row>
    <row r="72" spans="5:12" x14ac:dyDescent="0.25">
      <c r="E72" s="145" t="s">
        <v>118</v>
      </c>
      <c r="F72" s="146"/>
      <c r="G72" s="194" t="s">
        <v>258</v>
      </c>
      <c r="H72" s="194"/>
      <c r="I72" s="148" t="s">
        <v>176</v>
      </c>
      <c r="J72" s="151" t="str">
        <f>VLOOKUP(I72,'REF!'!$B$2:$C$6,2,FALSE)</f>
        <v>-</v>
      </c>
      <c r="K72" s="194"/>
      <c r="L72" s="195"/>
    </row>
    <row r="73" spans="5:12" x14ac:dyDescent="0.25">
      <c r="E73" s="145"/>
      <c r="F73" s="146"/>
      <c r="G73" s="194"/>
      <c r="H73" s="194"/>
      <c r="I73" s="149"/>
      <c r="J73" s="152"/>
      <c r="K73" s="194"/>
      <c r="L73" s="195"/>
    </row>
    <row r="74" spans="5:12" x14ac:dyDescent="0.25">
      <c r="E74" s="145"/>
      <c r="F74" s="146"/>
      <c r="G74" s="194"/>
      <c r="H74" s="194"/>
      <c r="I74" s="149"/>
      <c r="J74" s="152"/>
      <c r="K74" s="194"/>
      <c r="L74" s="195"/>
    </row>
    <row r="75" spans="5:12" ht="15.75" thickBot="1" x14ac:dyDescent="0.3">
      <c r="E75" s="145"/>
      <c r="F75" s="146"/>
      <c r="G75" s="194"/>
      <c r="H75" s="194"/>
      <c r="I75" s="150"/>
      <c r="J75" s="153"/>
      <c r="K75" s="194"/>
      <c r="L75" s="195"/>
    </row>
    <row r="76" spans="5:12" ht="15.75" thickBot="1" x14ac:dyDescent="0.3">
      <c r="E76" s="21"/>
      <c r="F76" s="22"/>
      <c r="G76" s="22"/>
      <c r="H76" s="22"/>
      <c r="I76" s="22"/>
      <c r="J76" s="22"/>
      <c r="K76" s="22"/>
      <c r="L76" s="23"/>
    </row>
    <row r="77" spans="5:12" x14ac:dyDescent="0.25">
      <c r="E77" s="145" t="s">
        <v>119</v>
      </c>
      <c r="F77" s="146"/>
      <c r="G77" s="194" t="s">
        <v>259</v>
      </c>
      <c r="H77" s="194"/>
      <c r="I77" s="148" t="s">
        <v>176</v>
      </c>
      <c r="J77" s="151" t="str">
        <f>VLOOKUP(I77,'REF!'!$B$2:$C$6,2,FALSE)</f>
        <v>-</v>
      </c>
      <c r="K77" s="194"/>
      <c r="L77" s="195"/>
    </row>
    <row r="78" spans="5:12" x14ac:dyDescent="0.25">
      <c r="E78" s="145"/>
      <c r="F78" s="146"/>
      <c r="G78" s="194"/>
      <c r="H78" s="194"/>
      <c r="I78" s="149"/>
      <c r="J78" s="152"/>
      <c r="K78" s="194"/>
      <c r="L78" s="195"/>
    </row>
    <row r="79" spans="5:12" x14ac:dyDescent="0.25">
      <c r="E79" s="145"/>
      <c r="F79" s="146"/>
      <c r="G79" s="194"/>
      <c r="H79" s="194"/>
      <c r="I79" s="149"/>
      <c r="J79" s="152"/>
      <c r="K79" s="194"/>
      <c r="L79" s="195"/>
    </row>
    <row r="80" spans="5:12" ht="15.75" thickBot="1" x14ac:dyDescent="0.3">
      <c r="E80" s="145"/>
      <c r="F80" s="146"/>
      <c r="G80" s="194"/>
      <c r="H80" s="194"/>
      <c r="I80" s="150"/>
      <c r="J80" s="153"/>
      <c r="K80" s="194"/>
      <c r="L80" s="195"/>
    </row>
    <row r="81" spans="5:12" ht="15.75" thickBot="1" x14ac:dyDescent="0.3">
      <c r="E81" s="21"/>
      <c r="F81" s="22"/>
      <c r="G81" s="22"/>
      <c r="H81" s="22"/>
      <c r="I81" s="22"/>
      <c r="J81" s="22"/>
      <c r="K81" s="22"/>
      <c r="L81" s="23"/>
    </row>
    <row r="82" spans="5:12" ht="15" customHeight="1" x14ac:dyDescent="0.25">
      <c r="E82" s="145" t="s">
        <v>120</v>
      </c>
      <c r="F82" s="146"/>
      <c r="G82" s="194" t="s">
        <v>260</v>
      </c>
      <c r="H82" s="194"/>
      <c r="I82" s="148" t="s">
        <v>176</v>
      </c>
      <c r="J82" s="151" t="str">
        <f>VLOOKUP(I82,'REF!'!$B$2:$C$6,2,FALSE)</f>
        <v>-</v>
      </c>
      <c r="K82" s="194"/>
      <c r="L82" s="195"/>
    </row>
    <row r="83" spans="5:12" x14ac:dyDescent="0.25">
      <c r="E83" s="145"/>
      <c r="F83" s="146"/>
      <c r="G83" s="194"/>
      <c r="H83" s="194"/>
      <c r="I83" s="149"/>
      <c r="J83" s="152"/>
      <c r="K83" s="194"/>
      <c r="L83" s="195"/>
    </row>
    <row r="84" spans="5:12" x14ac:dyDescent="0.25">
      <c r="E84" s="145"/>
      <c r="F84" s="146"/>
      <c r="G84" s="194"/>
      <c r="H84" s="194"/>
      <c r="I84" s="149"/>
      <c r="J84" s="152"/>
      <c r="K84" s="194"/>
      <c r="L84" s="195"/>
    </row>
    <row r="85" spans="5:12" ht="15.75" thickBot="1" x14ac:dyDescent="0.3">
      <c r="E85" s="145"/>
      <c r="F85" s="146"/>
      <c r="G85" s="194"/>
      <c r="H85" s="194"/>
      <c r="I85" s="150"/>
      <c r="J85" s="153"/>
      <c r="K85" s="194"/>
      <c r="L85" s="195"/>
    </row>
    <row r="86" spans="5:12" ht="15.75" thickBot="1" x14ac:dyDescent="0.3">
      <c r="E86" s="21"/>
      <c r="F86" s="22"/>
      <c r="G86" s="22"/>
      <c r="H86" s="22"/>
      <c r="I86" s="22"/>
      <c r="J86" s="22"/>
      <c r="K86" s="22"/>
      <c r="L86" s="23"/>
    </row>
    <row r="87" spans="5:12" ht="15" customHeight="1" x14ac:dyDescent="0.25">
      <c r="E87" s="145" t="s">
        <v>121</v>
      </c>
      <c r="F87" s="146"/>
      <c r="G87" s="194" t="s">
        <v>261</v>
      </c>
      <c r="H87" s="194"/>
      <c r="I87" s="148" t="s">
        <v>176</v>
      </c>
      <c r="J87" s="151" t="str">
        <f>VLOOKUP(I87,'REF!'!$B$2:$C$6,2,FALSE)</f>
        <v>-</v>
      </c>
      <c r="K87" s="194"/>
      <c r="L87" s="195"/>
    </row>
    <row r="88" spans="5:12" x14ac:dyDescent="0.25">
      <c r="E88" s="145"/>
      <c r="F88" s="146"/>
      <c r="G88" s="194"/>
      <c r="H88" s="194"/>
      <c r="I88" s="149"/>
      <c r="J88" s="152"/>
      <c r="K88" s="194"/>
      <c r="L88" s="195"/>
    </row>
    <row r="89" spans="5:12" x14ac:dyDescent="0.25">
      <c r="E89" s="145"/>
      <c r="F89" s="146"/>
      <c r="G89" s="194"/>
      <c r="H89" s="194"/>
      <c r="I89" s="149"/>
      <c r="J89" s="152"/>
      <c r="K89" s="194"/>
      <c r="L89" s="195"/>
    </row>
    <row r="90" spans="5:12" ht="15.75" thickBot="1" x14ac:dyDescent="0.3">
      <c r="E90" s="145"/>
      <c r="F90" s="146"/>
      <c r="G90" s="194"/>
      <c r="H90" s="194"/>
      <c r="I90" s="150"/>
      <c r="J90" s="153"/>
      <c r="K90" s="194"/>
      <c r="L90" s="195"/>
    </row>
    <row r="91" spans="5:12" ht="15.75" thickBot="1" x14ac:dyDescent="0.3">
      <c r="E91" s="21"/>
      <c r="F91" s="22"/>
      <c r="G91" s="22"/>
      <c r="H91" s="22"/>
      <c r="I91" s="22"/>
      <c r="J91" s="22"/>
      <c r="K91" s="22"/>
      <c r="L91" s="23"/>
    </row>
    <row r="92" spans="5:12" x14ac:dyDescent="0.25">
      <c r="E92" s="145" t="s">
        <v>122</v>
      </c>
      <c r="F92" s="146"/>
      <c r="G92" s="194" t="s">
        <v>262</v>
      </c>
      <c r="H92" s="194"/>
      <c r="I92" s="148" t="s">
        <v>176</v>
      </c>
      <c r="J92" s="151" t="str">
        <f>VLOOKUP(I92,'REF!'!$B$2:$C$6,2,FALSE)</f>
        <v>-</v>
      </c>
      <c r="K92" s="194"/>
      <c r="L92" s="195"/>
    </row>
    <row r="93" spans="5:12" x14ac:dyDescent="0.25">
      <c r="E93" s="145"/>
      <c r="F93" s="146"/>
      <c r="G93" s="194"/>
      <c r="H93" s="194"/>
      <c r="I93" s="149"/>
      <c r="J93" s="152"/>
      <c r="K93" s="194"/>
      <c r="L93" s="195"/>
    </row>
    <row r="94" spans="5:12" x14ac:dyDescent="0.25">
      <c r="E94" s="145"/>
      <c r="F94" s="146"/>
      <c r="G94" s="194"/>
      <c r="H94" s="194"/>
      <c r="I94" s="149"/>
      <c r="J94" s="152"/>
      <c r="K94" s="194"/>
      <c r="L94" s="195"/>
    </row>
    <row r="95" spans="5:12" ht="15.75" thickBot="1" x14ac:dyDescent="0.3">
      <c r="E95" s="145"/>
      <c r="F95" s="146"/>
      <c r="G95" s="194"/>
      <c r="H95" s="194"/>
      <c r="I95" s="150"/>
      <c r="J95" s="153"/>
      <c r="K95" s="194"/>
      <c r="L95" s="195"/>
    </row>
    <row r="96" spans="5:12" ht="15.75" thickBot="1" x14ac:dyDescent="0.3">
      <c r="E96" s="21"/>
      <c r="F96" s="22"/>
      <c r="G96" s="22"/>
      <c r="H96" s="22"/>
      <c r="I96" s="22"/>
      <c r="J96" s="22"/>
      <c r="K96" s="22"/>
      <c r="L96" s="23"/>
    </row>
    <row r="97" spans="5:12" x14ac:dyDescent="0.25">
      <c r="E97" s="145" t="s">
        <v>123</v>
      </c>
      <c r="F97" s="146"/>
      <c r="G97" s="194" t="s">
        <v>263</v>
      </c>
      <c r="H97" s="194"/>
      <c r="I97" s="148" t="s">
        <v>176</v>
      </c>
      <c r="J97" s="151" t="str">
        <f>VLOOKUP(I97,'REF!'!$B$2:$C$6,2,FALSE)</f>
        <v>-</v>
      </c>
      <c r="K97" s="194"/>
      <c r="L97" s="195"/>
    </row>
    <row r="98" spans="5:12" x14ac:dyDescent="0.25">
      <c r="E98" s="145"/>
      <c r="F98" s="146"/>
      <c r="G98" s="194"/>
      <c r="H98" s="194"/>
      <c r="I98" s="149"/>
      <c r="J98" s="152"/>
      <c r="K98" s="194"/>
      <c r="L98" s="195"/>
    </row>
    <row r="99" spans="5:12" x14ac:dyDescent="0.25">
      <c r="E99" s="145"/>
      <c r="F99" s="146"/>
      <c r="G99" s="194"/>
      <c r="H99" s="194"/>
      <c r="I99" s="149"/>
      <c r="J99" s="152"/>
      <c r="K99" s="194"/>
      <c r="L99" s="195"/>
    </row>
    <row r="100" spans="5:12" ht="15.75" thickBot="1" x14ac:dyDescent="0.3">
      <c r="E100" s="145"/>
      <c r="F100" s="146"/>
      <c r="G100" s="194"/>
      <c r="H100" s="194"/>
      <c r="I100" s="150"/>
      <c r="J100" s="153"/>
      <c r="K100" s="194"/>
      <c r="L100" s="195"/>
    </row>
    <row r="101" spans="5:12" ht="15.75" thickBot="1" x14ac:dyDescent="0.3">
      <c r="E101" s="21"/>
      <c r="F101" s="22"/>
      <c r="G101" s="22"/>
      <c r="H101" s="22"/>
      <c r="I101" s="22"/>
      <c r="J101" s="22"/>
      <c r="K101" s="22"/>
      <c r="L101" s="23"/>
    </row>
    <row r="102" spans="5:12" x14ac:dyDescent="0.25">
      <c r="E102" s="145" t="s">
        <v>124</v>
      </c>
      <c r="F102" s="146"/>
      <c r="G102" s="194" t="s">
        <v>264</v>
      </c>
      <c r="H102" s="194"/>
      <c r="I102" s="148" t="s">
        <v>176</v>
      </c>
      <c r="J102" s="151" t="str">
        <f>VLOOKUP(I102,'REF!'!$B$2:$C$6,2,FALSE)</f>
        <v>-</v>
      </c>
      <c r="K102" s="194"/>
      <c r="L102" s="195"/>
    </row>
    <row r="103" spans="5:12" x14ac:dyDescent="0.25">
      <c r="E103" s="145"/>
      <c r="F103" s="146"/>
      <c r="G103" s="194"/>
      <c r="H103" s="194"/>
      <c r="I103" s="149"/>
      <c r="J103" s="152"/>
      <c r="K103" s="194"/>
      <c r="L103" s="195"/>
    </row>
    <row r="104" spans="5:12" x14ac:dyDescent="0.25">
      <c r="E104" s="145"/>
      <c r="F104" s="146"/>
      <c r="G104" s="194"/>
      <c r="H104" s="194"/>
      <c r="I104" s="149"/>
      <c r="J104" s="152"/>
      <c r="K104" s="194"/>
      <c r="L104" s="195"/>
    </row>
    <row r="105" spans="5:12" ht="15.75" thickBot="1" x14ac:dyDescent="0.3">
      <c r="E105" s="145"/>
      <c r="F105" s="146"/>
      <c r="G105" s="194"/>
      <c r="H105" s="194"/>
      <c r="I105" s="150"/>
      <c r="J105" s="153"/>
      <c r="K105" s="194"/>
      <c r="L105" s="195"/>
    </row>
    <row r="106" spans="5:12" x14ac:dyDescent="0.25">
      <c r="E106" s="21"/>
      <c r="F106" s="22"/>
      <c r="G106" s="22"/>
      <c r="H106" s="22"/>
      <c r="I106" s="22"/>
      <c r="J106" s="22"/>
      <c r="K106" s="22"/>
      <c r="L106" s="23"/>
    </row>
    <row r="107" spans="5:12" ht="15.75" thickBot="1" x14ac:dyDescent="0.3">
      <c r="E107" s="37"/>
      <c r="F107" s="38"/>
      <c r="G107" s="38"/>
      <c r="H107" s="38"/>
      <c r="I107" s="39" t="s">
        <v>204</v>
      </c>
      <c r="J107" s="39" t="str">
        <f>IF(SUM(J7:J106)=0,"-",SUM(J7:J106))</f>
        <v>-</v>
      </c>
      <c r="K107" s="38"/>
      <c r="L107" s="40"/>
    </row>
    <row r="108" spans="5:12" x14ac:dyDescent="0.25"/>
    <row r="109" spans="5:12" x14ac:dyDescent="0.25"/>
    <row r="110" spans="5:12" ht="15.75" hidden="1" customHeight="1" thickBot="1" x14ac:dyDescent="0.3"/>
  </sheetData>
  <protectedRanges>
    <protectedRange sqref="J7:L10 J12:L15 J17:L20 J22:L25 J27:L30 J32:L35 J37:L40 J42:L45 J47:L50 J52:L55 J57:L60 J62:L65 J67:L70 J72:L75 J77:L80 J82:L85 J87:L90 J92:L95 J97:L100 J102:L105" name="preenchimento 22716"/>
    <protectedRange algorithmName="SHA-512" hashValue="ytXj62HW89cVlurxv+EOueI+i0m924NOLGypjTn5MZmYBr1H45RG06ZOupcA2Z5lqdFmA3I4NdQXnKCnKVBEZg==" saltValue="anznUHJhcp9AiM92vGiPAA==" spinCount="100000" sqref="I12:I15" name="Intervalo1_1"/>
    <protectedRange algorithmName="SHA-512" hashValue="9NIwjf7z+g0aDd/5Aiyd26gnXGCnmJthJiKzqSQZWuVAyBOX5LiWnQx7qf/OByRkBv7QCYaqOMBlDjg/JZrZMA==" saltValue="q8q3rGiMFBnXt20ls/qUYg==" spinCount="100000" sqref="I12:I15" name="preenchimento IATF_1"/>
    <protectedRange algorithmName="SHA-512" hashValue="ytXj62HW89cVlurxv+EOueI+i0m924NOLGypjTn5MZmYBr1H45RG06ZOupcA2Z5lqdFmA3I4NdQXnKCnKVBEZg==" saltValue="anznUHJhcp9AiM92vGiPAA==" spinCount="100000" sqref="I17:I20" name="Intervalo1_2"/>
    <protectedRange algorithmName="SHA-512" hashValue="9NIwjf7z+g0aDd/5Aiyd26gnXGCnmJthJiKzqSQZWuVAyBOX5LiWnQx7qf/OByRkBv7QCYaqOMBlDjg/JZrZMA==" saltValue="q8q3rGiMFBnXt20ls/qUYg==" spinCount="100000" sqref="I17:I20" name="preenchimento IATF_2"/>
    <protectedRange algorithmName="SHA-512" hashValue="ytXj62HW89cVlurxv+EOueI+i0m924NOLGypjTn5MZmYBr1H45RG06ZOupcA2Z5lqdFmA3I4NdQXnKCnKVBEZg==" saltValue="anznUHJhcp9AiM92vGiPAA==" spinCount="100000" sqref="I22:I25" name="Intervalo1_3"/>
    <protectedRange algorithmName="SHA-512" hashValue="9NIwjf7z+g0aDd/5Aiyd26gnXGCnmJthJiKzqSQZWuVAyBOX5LiWnQx7qf/OByRkBv7QCYaqOMBlDjg/JZrZMA==" saltValue="q8q3rGiMFBnXt20ls/qUYg==" spinCount="100000" sqref="I22:I25" name="preenchimento IATF_3"/>
    <protectedRange algorithmName="SHA-512" hashValue="ytXj62HW89cVlurxv+EOueI+i0m924NOLGypjTn5MZmYBr1H45RG06ZOupcA2Z5lqdFmA3I4NdQXnKCnKVBEZg==" saltValue="anznUHJhcp9AiM92vGiPAA==" spinCount="100000" sqref="I27:I30" name="Intervalo1_4"/>
    <protectedRange algorithmName="SHA-512" hashValue="9NIwjf7z+g0aDd/5Aiyd26gnXGCnmJthJiKzqSQZWuVAyBOX5LiWnQx7qf/OByRkBv7QCYaqOMBlDjg/JZrZMA==" saltValue="q8q3rGiMFBnXt20ls/qUYg==" spinCount="100000" sqref="I27:I30" name="preenchimento IATF_4"/>
    <protectedRange algorithmName="SHA-512" hashValue="ytXj62HW89cVlurxv+EOueI+i0m924NOLGypjTn5MZmYBr1H45RG06ZOupcA2Z5lqdFmA3I4NdQXnKCnKVBEZg==" saltValue="anznUHJhcp9AiM92vGiPAA==" spinCount="100000" sqref="I32:I35" name="Intervalo1_5"/>
    <protectedRange algorithmName="SHA-512" hashValue="9NIwjf7z+g0aDd/5Aiyd26gnXGCnmJthJiKzqSQZWuVAyBOX5LiWnQx7qf/OByRkBv7QCYaqOMBlDjg/JZrZMA==" saltValue="q8q3rGiMFBnXt20ls/qUYg==" spinCount="100000" sqref="I32:I35" name="preenchimento IATF_5"/>
    <protectedRange algorithmName="SHA-512" hashValue="ytXj62HW89cVlurxv+EOueI+i0m924NOLGypjTn5MZmYBr1H45RG06ZOupcA2Z5lqdFmA3I4NdQXnKCnKVBEZg==" saltValue="anznUHJhcp9AiM92vGiPAA==" spinCount="100000" sqref="I37:I40" name="Intervalo1_6"/>
    <protectedRange algorithmName="SHA-512" hashValue="9NIwjf7z+g0aDd/5Aiyd26gnXGCnmJthJiKzqSQZWuVAyBOX5LiWnQx7qf/OByRkBv7QCYaqOMBlDjg/JZrZMA==" saltValue="q8q3rGiMFBnXt20ls/qUYg==" spinCount="100000" sqref="I37:I40" name="preenchimento IATF_6"/>
    <protectedRange algorithmName="SHA-512" hashValue="ytXj62HW89cVlurxv+EOueI+i0m924NOLGypjTn5MZmYBr1H45RG06ZOupcA2Z5lqdFmA3I4NdQXnKCnKVBEZg==" saltValue="anznUHJhcp9AiM92vGiPAA==" spinCount="100000" sqref="I42:I45" name="Intervalo1_7"/>
    <protectedRange algorithmName="SHA-512" hashValue="9NIwjf7z+g0aDd/5Aiyd26gnXGCnmJthJiKzqSQZWuVAyBOX5LiWnQx7qf/OByRkBv7QCYaqOMBlDjg/JZrZMA==" saltValue="q8q3rGiMFBnXt20ls/qUYg==" spinCount="100000" sqref="I42:I45" name="preenchimento IATF_7"/>
    <protectedRange algorithmName="SHA-512" hashValue="ytXj62HW89cVlurxv+EOueI+i0m924NOLGypjTn5MZmYBr1H45RG06ZOupcA2Z5lqdFmA3I4NdQXnKCnKVBEZg==" saltValue="anznUHJhcp9AiM92vGiPAA==" spinCount="100000" sqref="I47:I50" name="Intervalo1_8"/>
    <protectedRange algorithmName="SHA-512" hashValue="9NIwjf7z+g0aDd/5Aiyd26gnXGCnmJthJiKzqSQZWuVAyBOX5LiWnQx7qf/OByRkBv7QCYaqOMBlDjg/JZrZMA==" saltValue="q8q3rGiMFBnXt20ls/qUYg==" spinCount="100000" sqref="I47:I50" name="preenchimento IATF_8"/>
    <protectedRange algorithmName="SHA-512" hashValue="ytXj62HW89cVlurxv+EOueI+i0m924NOLGypjTn5MZmYBr1H45RG06ZOupcA2Z5lqdFmA3I4NdQXnKCnKVBEZg==" saltValue="anznUHJhcp9AiM92vGiPAA==" spinCount="100000" sqref="I52:I55" name="Intervalo1_9"/>
    <protectedRange algorithmName="SHA-512" hashValue="9NIwjf7z+g0aDd/5Aiyd26gnXGCnmJthJiKzqSQZWuVAyBOX5LiWnQx7qf/OByRkBv7QCYaqOMBlDjg/JZrZMA==" saltValue="q8q3rGiMFBnXt20ls/qUYg==" spinCount="100000" sqref="I52:I55" name="preenchimento IATF_9"/>
    <protectedRange algorithmName="SHA-512" hashValue="ytXj62HW89cVlurxv+EOueI+i0m924NOLGypjTn5MZmYBr1H45RG06ZOupcA2Z5lqdFmA3I4NdQXnKCnKVBEZg==" saltValue="anznUHJhcp9AiM92vGiPAA==" spinCount="100000" sqref="I57:I60" name="Intervalo1_10"/>
    <protectedRange algorithmName="SHA-512" hashValue="9NIwjf7z+g0aDd/5Aiyd26gnXGCnmJthJiKzqSQZWuVAyBOX5LiWnQx7qf/OByRkBv7QCYaqOMBlDjg/JZrZMA==" saltValue="q8q3rGiMFBnXt20ls/qUYg==" spinCount="100000" sqref="I57:I60" name="preenchimento IATF_10"/>
    <protectedRange algorithmName="SHA-512" hashValue="ytXj62HW89cVlurxv+EOueI+i0m924NOLGypjTn5MZmYBr1H45RG06ZOupcA2Z5lqdFmA3I4NdQXnKCnKVBEZg==" saltValue="anznUHJhcp9AiM92vGiPAA==" spinCount="100000" sqref="I62:I65" name="Intervalo1_11"/>
    <protectedRange algorithmName="SHA-512" hashValue="9NIwjf7z+g0aDd/5Aiyd26gnXGCnmJthJiKzqSQZWuVAyBOX5LiWnQx7qf/OByRkBv7QCYaqOMBlDjg/JZrZMA==" saltValue="q8q3rGiMFBnXt20ls/qUYg==" spinCount="100000" sqref="I62:I65" name="preenchimento IATF_11"/>
    <protectedRange algorithmName="SHA-512" hashValue="ytXj62HW89cVlurxv+EOueI+i0m924NOLGypjTn5MZmYBr1H45RG06ZOupcA2Z5lqdFmA3I4NdQXnKCnKVBEZg==" saltValue="anznUHJhcp9AiM92vGiPAA==" spinCount="100000" sqref="I67:I70" name="Intervalo1_12"/>
    <protectedRange algorithmName="SHA-512" hashValue="9NIwjf7z+g0aDd/5Aiyd26gnXGCnmJthJiKzqSQZWuVAyBOX5LiWnQx7qf/OByRkBv7QCYaqOMBlDjg/JZrZMA==" saltValue="q8q3rGiMFBnXt20ls/qUYg==" spinCount="100000" sqref="I67:I70" name="preenchimento IATF_12"/>
    <protectedRange algorithmName="SHA-512" hashValue="ytXj62HW89cVlurxv+EOueI+i0m924NOLGypjTn5MZmYBr1H45RG06ZOupcA2Z5lqdFmA3I4NdQXnKCnKVBEZg==" saltValue="anznUHJhcp9AiM92vGiPAA==" spinCount="100000" sqref="I72:I75" name="Intervalo1_13"/>
    <protectedRange algorithmName="SHA-512" hashValue="9NIwjf7z+g0aDd/5Aiyd26gnXGCnmJthJiKzqSQZWuVAyBOX5LiWnQx7qf/OByRkBv7QCYaqOMBlDjg/JZrZMA==" saltValue="q8q3rGiMFBnXt20ls/qUYg==" spinCount="100000" sqref="I72:I75" name="preenchimento IATF_13"/>
    <protectedRange algorithmName="SHA-512" hashValue="ytXj62HW89cVlurxv+EOueI+i0m924NOLGypjTn5MZmYBr1H45RG06ZOupcA2Z5lqdFmA3I4NdQXnKCnKVBEZg==" saltValue="anznUHJhcp9AiM92vGiPAA==" spinCount="100000" sqref="I77:I80" name="Intervalo1_14"/>
    <protectedRange algorithmName="SHA-512" hashValue="9NIwjf7z+g0aDd/5Aiyd26gnXGCnmJthJiKzqSQZWuVAyBOX5LiWnQx7qf/OByRkBv7QCYaqOMBlDjg/JZrZMA==" saltValue="q8q3rGiMFBnXt20ls/qUYg==" spinCount="100000" sqref="I77:I80" name="preenchimento IATF_14"/>
    <protectedRange algorithmName="SHA-512" hashValue="ytXj62HW89cVlurxv+EOueI+i0m924NOLGypjTn5MZmYBr1H45RG06ZOupcA2Z5lqdFmA3I4NdQXnKCnKVBEZg==" saltValue="anznUHJhcp9AiM92vGiPAA==" spinCount="100000" sqref="I82:I85" name="Intervalo1_15"/>
    <protectedRange algorithmName="SHA-512" hashValue="9NIwjf7z+g0aDd/5Aiyd26gnXGCnmJthJiKzqSQZWuVAyBOX5LiWnQx7qf/OByRkBv7QCYaqOMBlDjg/JZrZMA==" saltValue="q8q3rGiMFBnXt20ls/qUYg==" spinCount="100000" sqref="I82:I85" name="preenchimento IATF_15"/>
    <protectedRange algorithmName="SHA-512" hashValue="ytXj62HW89cVlurxv+EOueI+i0m924NOLGypjTn5MZmYBr1H45RG06ZOupcA2Z5lqdFmA3I4NdQXnKCnKVBEZg==" saltValue="anznUHJhcp9AiM92vGiPAA==" spinCount="100000" sqref="I87:I90" name="Intervalo1_16"/>
    <protectedRange algorithmName="SHA-512" hashValue="9NIwjf7z+g0aDd/5Aiyd26gnXGCnmJthJiKzqSQZWuVAyBOX5LiWnQx7qf/OByRkBv7QCYaqOMBlDjg/JZrZMA==" saltValue="q8q3rGiMFBnXt20ls/qUYg==" spinCount="100000" sqref="I87:I90" name="preenchimento IATF_16"/>
    <protectedRange algorithmName="SHA-512" hashValue="ytXj62HW89cVlurxv+EOueI+i0m924NOLGypjTn5MZmYBr1H45RG06ZOupcA2Z5lqdFmA3I4NdQXnKCnKVBEZg==" saltValue="anznUHJhcp9AiM92vGiPAA==" spinCount="100000" sqref="I92:I95" name="Intervalo1_17"/>
    <protectedRange algorithmName="SHA-512" hashValue="9NIwjf7z+g0aDd/5Aiyd26gnXGCnmJthJiKzqSQZWuVAyBOX5LiWnQx7qf/OByRkBv7QCYaqOMBlDjg/JZrZMA==" saltValue="q8q3rGiMFBnXt20ls/qUYg==" spinCount="100000" sqref="I92:I95" name="preenchimento IATF_17"/>
    <protectedRange algorithmName="SHA-512" hashValue="ytXj62HW89cVlurxv+EOueI+i0m924NOLGypjTn5MZmYBr1H45RG06ZOupcA2Z5lqdFmA3I4NdQXnKCnKVBEZg==" saltValue="anznUHJhcp9AiM92vGiPAA==" spinCount="100000" sqref="I97:I100" name="Intervalo1_18"/>
    <protectedRange algorithmName="SHA-512" hashValue="9NIwjf7z+g0aDd/5Aiyd26gnXGCnmJthJiKzqSQZWuVAyBOX5LiWnQx7qf/OByRkBv7QCYaqOMBlDjg/JZrZMA==" saltValue="q8q3rGiMFBnXt20ls/qUYg==" spinCount="100000" sqref="I97:I100" name="preenchimento IATF_18"/>
    <protectedRange algorithmName="SHA-512" hashValue="ytXj62HW89cVlurxv+EOueI+i0m924NOLGypjTn5MZmYBr1H45RG06ZOupcA2Z5lqdFmA3I4NdQXnKCnKVBEZg==" saltValue="anznUHJhcp9AiM92vGiPAA==" spinCount="100000" sqref="I102:I105" name="Intervalo1_19"/>
    <protectedRange algorithmName="SHA-512" hashValue="9NIwjf7z+g0aDd/5Aiyd26gnXGCnmJthJiKzqSQZWuVAyBOX5LiWnQx7qf/OByRkBv7QCYaqOMBlDjg/JZrZMA==" saltValue="q8q3rGiMFBnXt20ls/qUYg==" spinCount="100000" sqref="I102:I105" name="preenchimento IATF_19"/>
  </protectedRanges>
  <autoFilter ref="E1:E143" xr:uid="{13E47B5E-78FA-4E98-BC2F-703BF7794A7C}"/>
  <mergeCells count="105">
    <mergeCell ref="E2:L3"/>
    <mergeCell ref="E4:F5"/>
    <mergeCell ref="G4:H5"/>
    <mergeCell ref="I4:J4"/>
    <mergeCell ref="K4:L5"/>
    <mergeCell ref="E7:F10"/>
    <mergeCell ref="G7:H10"/>
    <mergeCell ref="I7:I10"/>
    <mergeCell ref="J7:J10"/>
    <mergeCell ref="K7:L10"/>
    <mergeCell ref="E12:F15"/>
    <mergeCell ref="G12:H15"/>
    <mergeCell ref="I12:I15"/>
    <mergeCell ref="J12:J15"/>
    <mergeCell ref="K12:L15"/>
    <mergeCell ref="E17:F20"/>
    <mergeCell ref="G17:H20"/>
    <mergeCell ref="I17:I20"/>
    <mergeCell ref="J17:J20"/>
    <mergeCell ref="K17:L20"/>
    <mergeCell ref="E22:F25"/>
    <mergeCell ref="G22:H25"/>
    <mergeCell ref="I22:I25"/>
    <mergeCell ref="J22:J25"/>
    <mergeCell ref="K22:L25"/>
    <mergeCell ref="E27:F30"/>
    <mergeCell ref="G27:H30"/>
    <mergeCell ref="I27:I30"/>
    <mergeCell ref="J27:J30"/>
    <mergeCell ref="K27:L30"/>
    <mergeCell ref="E32:F35"/>
    <mergeCell ref="G32:H35"/>
    <mergeCell ref="I32:I35"/>
    <mergeCell ref="J32:J35"/>
    <mergeCell ref="K32:L35"/>
    <mergeCell ref="E37:F40"/>
    <mergeCell ref="G37:H40"/>
    <mergeCell ref="I37:I40"/>
    <mergeCell ref="J37:J40"/>
    <mergeCell ref="K37:L40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2:F65"/>
    <mergeCell ref="G62:H65"/>
    <mergeCell ref="I62:I65"/>
    <mergeCell ref="J62:J65"/>
    <mergeCell ref="K62:L65"/>
    <mergeCell ref="E72:F75"/>
    <mergeCell ref="G72:H75"/>
    <mergeCell ref="I72:I75"/>
    <mergeCell ref="J72:J75"/>
    <mergeCell ref="K72:L75"/>
    <mergeCell ref="E67:F70"/>
    <mergeCell ref="G67:H70"/>
    <mergeCell ref="I67:I70"/>
    <mergeCell ref="J67:J70"/>
    <mergeCell ref="K67:L70"/>
    <mergeCell ref="E82:F85"/>
    <mergeCell ref="G82:H85"/>
    <mergeCell ref="I82:I85"/>
    <mergeCell ref="J82:J85"/>
    <mergeCell ref="K82:L85"/>
    <mergeCell ref="E77:F80"/>
    <mergeCell ref="G77:H80"/>
    <mergeCell ref="I77:I80"/>
    <mergeCell ref="J77:J80"/>
    <mergeCell ref="K77:L80"/>
    <mergeCell ref="E87:F90"/>
    <mergeCell ref="G87:H90"/>
    <mergeCell ref="I87:I90"/>
    <mergeCell ref="J87:J90"/>
    <mergeCell ref="K87:L90"/>
    <mergeCell ref="E92:F95"/>
    <mergeCell ref="G92:H95"/>
    <mergeCell ref="I92:I95"/>
    <mergeCell ref="J92:J95"/>
    <mergeCell ref="K92:L95"/>
    <mergeCell ref="E97:F100"/>
    <mergeCell ref="G97:H100"/>
    <mergeCell ref="I97:I100"/>
    <mergeCell ref="J97:J100"/>
    <mergeCell ref="K97:L100"/>
    <mergeCell ref="E102:F105"/>
    <mergeCell ref="G102:H105"/>
    <mergeCell ref="I102:I105"/>
    <mergeCell ref="J102:J105"/>
    <mergeCell ref="K102:L105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7D9544-126B-4895-90C3-E3F58356268B}">
          <x14:formula1>
            <xm:f>'C:\Users\eduardo.alcova\Desktop\books e cartas\[Cópia de Questionário Fornecedor Q C.xlsm]REF'!#REF!</xm:f>
          </x14:formula1>
          <xm:sqref>I11 I101 I106</xm:sqref>
        </x14:dataValidation>
        <x14:dataValidation type="list" allowBlank="1" showInputMessage="1" showErrorMessage="1" xr:uid="{EF75FAD7-E8F9-42D8-99F9-0AAF24641616}">
          <x14:formula1>
            <xm:f>'REF!'!$B$2:$B$6</xm:f>
          </x14:formula1>
          <xm:sqref>I97:I100 I7:I10 I12:I15 I17:I20 I22:I25 I27:I30 I32:I35 I37:I40 I42:I45 I47:I50 I52:I55 I57:I60 I62:I65 I67:I70 I72:I75 I77:I80 I82:I85 I87:I90 I92:I95 I102:I105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722B-B5D1-4779-BF66-5CCCACC37F4D}">
  <sheetPr>
    <tabColor rgb="FF00B050"/>
  </sheetPr>
  <dimension ref="A1:P287"/>
  <sheetViews>
    <sheetView showGridLines="0" showRowColHeaders="0" workbookViewId="0">
      <selection activeCell="E2" sqref="E2:L3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7" t="s">
        <v>125</v>
      </c>
      <c r="F2" s="168"/>
      <c r="G2" s="168"/>
      <c r="H2" s="168"/>
      <c r="I2" s="168"/>
      <c r="J2" s="168"/>
      <c r="K2" s="168"/>
      <c r="L2" s="169"/>
    </row>
    <row r="3" spans="5:12" ht="15" customHeight="1" x14ac:dyDescent="0.25">
      <c r="E3" s="170"/>
      <c r="F3" s="171"/>
      <c r="G3" s="171"/>
      <c r="H3" s="171"/>
      <c r="I3" s="171"/>
      <c r="J3" s="171"/>
      <c r="K3" s="171"/>
      <c r="L3" s="172"/>
    </row>
    <row r="4" spans="5:12" ht="15" customHeight="1" x14ac:dyDescent="0.25">
      <c r="E4" s="180"/>
      <c r="F4" s="182"/>
      <c r="G4" s="196" t="s">
        <v>206</v>
      </c>
      <c r="H4" s="182"/>
      <c r="I4" s="176" t="s">
        <v>207</v>
      </c>
      <c r="J4" s="175"/>
      <c r="K4" s="186" t="s">
        <v>209</v>
      </c>
      <c r="L4" s="187"/>
    </row>
    <row r="5" spans="5:12" ht="15" customHeight="1" x14ac:dyDescent="0.25">
      <c r="E5" s="183"/>
      <c r="F5" s="185"/>
      <c r="G5" s="197"/>
      <c r="H5" s="185"/>
      <c r="I5" s="20" t="s">
        <v>208</v>
      </c>
      <c r="J5" s="20" t="s">
        <v>7</v>
      </c>
      <c r="K5" s="186"/>
      <c r="L5" s="187"/>
    </row>
    <row r="6" spans="5:12" ht="15.75" thickBot="1" x14ac:dyDescent="0.3">
      <c r="E6" s="21"/>
      <c r="F6" s="22"/>
      <c r="G6" s="22"/>
      <c r="H6" s="22"/>
      <c r="I6" s="22"/>
      <c r="J6" s="22"/>
      <c r="K6" s="22"/>
      <c r="L6" s="23"/>
    </row>
    <row r="7" spans="5:12" ht="15" customHeight="1" x14ac:dyDescent="0.25">
      <c r="E7" s="145" t="s">
        <v>97</v>
      </c>
      <c r="F7" s="146"/>
      <c r="G7" s="188" t="s">
        <v>265</v>
      </c>
      <c r="H7" s="189"/>
      <c r="I7" s="148" t="s">
        <v>176</v>
      </c>
      <c r="J7" s="151" t="str">
        <f>VLOOKUP(I7,'REF!'!$B$2:$C$6,2,FALSE)</f>
        <v>-</v>
      </c>
      <c r="K7" s="194"/>
      <c r="L7" s="195"/>
    </row>
    <row r="8" spans="5:12" ht="15" x14ac:dyDescent="0.25">
      <c r="E8" s="145"/>
      <c r="F8" s="146"/>
      <c r="G8" s="190"/>
      <c r="H8" s="191"/>
      <c r="I8" s="149"/>
      <c r="J8" s="152"/>
      <c r="K8" s="194"/>
      <c r="L8" s="195"/>
    </row>
    <row r="9" spans="5:12" ht="15" x14ac:dyDescent="0.25">
      <c r="E9" s="145"/>
      <c r="F9" s="146"/>
      <c r="G9" s="190"/>
      <c r="H9" s="191"/>
      <c r="I9" s="149"/>
      <c r="J9" s="152"/>
      <c r="K9" s="194"/>
      <c r="L9" s="195"/>
    </row>
    <row r="10" spans="5:12" ht="15.75" thickBot="1" x14ac:dyDescent="0.3">
      <c r="E10" s="145"/>
      <c r="F10" s="146"/>
      <c r="G10" s="192"/>
      <c r="H10" s="193"/>
      <c r="I10" s="150"/>
      <c r="J10" s="153"/>
      <c r="K10" s="194"/>
      <c r="L10" s="195"/>
    </row>
    <row r="11" spans="5:12" ht="15.75" thickBot="1" x14ac:dyDescent="0.3">
      <c r="E11" s="21"/>
      <c r="F11" s="22"/>
      <c r="G11" s="22"/>
      <c r="H11" s="22"/>
      <c r="I11" s="22"/>
      <c r="J11" s="22"/>
      <c r="K11" s="22"/>
      <c r="L11" s="23"/>
    </row>
    <row r="12" spans="5:12" ht="15" customHeight="1" x14ac:dyDescent="0.25">
      <c r="E12" s="145" t="s">
        <v>98</v>
      </c>
      <c r="F12" s="146"/>
      <c r="G12" s="188" t="s">
        <v>266</v>
      </c>
      <c r="H12" s="189"/>
      <c r="I12" s="148" t="s">
        <v>176</v>
      </c>
      <c r="J12" s="151" t="str">
        <f>VLOOKUP(I12,'REF!'!$B$2:$C$6,2,FALSE)</f>
        <v>-</v>
      </c>
      <c r="K12" s="194"/>
      <c r="L12" s="195"/>
    </row>
    <row r="13" spans="5:12" ht="15" x14ac:dyDescent="0.25">
      <c r="E13" s="145"/>
      <c r="F13" s="146"/>
      <c r="G13" s="190"/>
      <c r="H13" s="191"/>
      <c r="I13" s="149"/>
      <c r="J13" s="152"/>
      <c r="K13" s="194"/>
      <c r="L13" s="195"/>
    </row>
    <row r="14" spans="5:12" ht="15" x14ac:dyDescent="0.25">
      <c r="E14" s="145"/>
      <c r="F14" s="146"/>
      <c r="G14" s="190"/>
      <c r="H14" s="191"/>
      <c r="I14" s="149"/>
      <c r="J14" s="152"/>
      <c r="K14" s="194"/>
      <c r="L14" s="195"/>
    </row>
    <row r="15" spans="5:12" ht="15.75" thickBot="1" x14ac:dyDescent="0.3">
      <c r="E15" s="145"/>
      <c r="F15" s="146"/>
      <c r="G15" s="192"/>
      <c r="H15" s="193"/>
      <c r="I15" s="150"/>
      <c r="J15" s="153"/>
      <c r="K15" s="194"/>
      <c r="L15" s="195"/>
    </row>
    <row r="16" spans="5:12" ht="15.75" thickBot="1" x14ac:dyDescent="0.3">
      <c r="E16" s="21"/>
      <c r="F16" s="22"/>
      <c r="G16" s="22"/>
      <c r="H16" s="22"/>
      <c r="I16" s="22"/>
      <c r="J16" s="22"/>
      <c r="K16" s="22"/>
      <c r="L16" s="23"/>
    </row>
    <row r="17" spans="5:12" ht="15" customHeight="1" x14ac:dyDescent="0.25">
      <c r="E17" s="145" t="s">
        <v>99</v>
      </c>
      <c r="F17" s="146"/>
      <c r="G17" s="188" t="s">
        <v>267</v>
      </c>
      <c r="H17" s="189"/>
      <c r="I17" s="148" t="s">
        <v>176</v>
      </c>
      <c r="J17" s="151" t="str">
        <f>VLOOKUP(I17,'REF!'!$B$2:$C$6,2,FALSE)</f>
        <v>-</v>
      </c>
      <c r="K17" s="194"/>
      <c r="L17" s="195"/>
    </row>
    <row r="18" spans="5:12" ht="15" x14ac:dyDescent="0.25">
      <c r="E18" s="145"/>
      <c r="F18" s="146"/>
      <c r="G18" s="190"/>
      <c r="H18" s="191"/>
      <c r="I18" s="149"/>
      <c r="J18" s="152"/>
      <c r="K18" s="194"/>
      <c r="L18" s="195"/>
    </row>
    <row r="19" spans="5:12" ht="15" x14ac:dyDescent="0.25">
      <c r="E19" s="145"/>
      <c r="F19" s="146"/>
      <c r="G19" s="190"/>
      <c r="H19" s="191"/>
      <c r="I19" s="149"/>
      <c r="J19" s="152"/>
      <c r="K19" s="194"/>
      <c r="L19" s="195"/>
    </row>
    <row r="20" spans="5:12" ht="15.75" thickBot="1" x14ac:dyDescent="0.3">
      <c r="E20" s="145"/>
      <c r="F20" s="146"/>
      <c r="G20" s="192"/>
      <c r="H20" s="193"/>
      <c r="I20" s="150"/>
      <c r="J20" s="153"/>
      <c r="K20" s="194"/>
      <c r="L20" s="195"/>
    </row>
    <row r="21" spans="5:12" ht="15.75" thickBot="1" x14ac:dyDescent="0.3">
      <c r="E21" s="36"/>
      <c r="F21" s="26"/>
      <c r="G21" s="22"/>
      <c r="H21" s="22"/>
      <c r="I21" s="26"/>
      <c r="J21" s="26"/>
      <c r="K21" s="26"/>
      <c r="L21" s="27"/>
    </row>
    <row r="22" spans="5:12" ht="15" customHeight="1" x14ac:dyDescent="0.25">
      <c r="E22" s="130" t="s">
        <v>100</v>
      </c>
      <c r="F22" s="131"/>
      <c r="G22" s="204" t="s">
        <v>268</v>
      </c>
      <c r="H22" s="205"/>
      <c r="I22" s="148" t="s">
        <v>176</v>
      </c>
      <c r="J22" s="151" t="str">
        <f>VLOOKUP(I22,'REF!'!$B$2:$C$6,2,FALSE)</f>
        <v>-</v>
      </c>
      <c r="K22" s="210"/>
      <c r="L22" s="211"/>
    </row>
    <row r="23" spans="5:12" ht="15" x14ac:dyDescent="0.25">
      <c r="E23" s="130"/>
      <c r="F23" s="131"/>
      <c r="G23" s="206"/>
      <c r="H23" s="207"/>
      <c r="I23" s="149"/>
      <c r="J23" s="152"/>
      <c r="K23" s="210"/>
      <c r="L23" s="211"/>
    </row>
    <row r="24" spans="5:12" ht="15" x14ac:dyDescent="0.25">
      <c r="E24" s="130"/>
      <c r="F24" s="131"/>
      <c r="G24" s="206"/>
      <c r="H24" s="207"/>
      <c r="I24" s="149"/>
      <c r="J24" s="152"/>
      <c r="K24" s="210"/>
      <c r="L24" s="211"/>
    </row>
    <row r="25" spans="5:12" ht="15.75" thickBot="1" x14ac:dyDescent="0.3">
      <c r="E25" s="130"/>
      <c r="F25" s="131"/>
      <c r="G25" s="208"/>
      <c r="H25" s="209"/>
      <c r="I25" s="150"/>
      <c r="J25" s="153"/>
      <c r="K25" s="210"/>
      <c r="L25" s="211"/>
    </row>
    <row r="26" spans="5:12" ht="15.75" thickBot="1" x14ac:dyDescent="0.3">
      <c r="E26" s="28"/>
      <c r="F26" s="29"/>
      <c r="G26" s="22"/>
      <c r="H26" s="22"/>
      <c r="I26" s="31"/>
      <c r="J26" s="31"/>
      <c r="K26" s="29"/>
      <c r="L26" s="34"/>
    </row>
    <row r="27" spans="5:12" ht="15" customHeight="1" x14ac:dyDescent="0.25">
      <c r="E27" s="145" t="s">
        <v>101</v>
      </c>
      <c r="F27" s="146"/>
      <c r="G27" s="188" t="s">
        <v>269</v>
      </c>
      <c r="H27" s="189"/>
      <c r="I27" s="148" t="s">
        <v>176</v>
      </c>
      <c r="J27" s="151" t="str">
        <f>VLOOKUP(I27,'REF!'!$B$2:$C$6,2,FALSE)</f>
        <v>-</v>
      </c>
      <c r="K27" s="194"/>
      <c r="L27" s="195"/>
    </row>
    <row r="28" spans="5:12" ht="15" x14ac:dyDescent="0.25">
      <c r="E28" s="145"/>
      <c r="F28" s="146"/>
      <c r="G28" s="190"/>
      <c r="H28" s="191"/>
      <c r="I28" s="149"/>
      <c r="J28" s="152"/>
      <c r="K28" s="194"/>
      <c r="L28" s="195"/>
    </row>
    <row r="29" spans="5:12" ht="15" x14ac:dyDescent="0.25">
      <c r="E29" s="145"/>
      <c r="F29" s="146"/>
      <c r="G29" s="190"/>
      <c r="H29" s="191"/>
      <c r="I29" s="149"/>
      <c r="J29" s="152"/>
      <c r="K29" s="194"/>
      <c r="L29" s="195"/>
    </row>
    <row r="30" spans="5:12" ht="15.75" thickBot="1" x14ac:dyDescent="0.3">
      <c r="E30" s="145"/>
      <c r="F30" s="146"/>
      <c r="G30" s="192"/>
      <c r="H30" s="193"/>
      <c r="I30" s="150"/>
      <c r="J30" s="153"/>
      <c r="K30" s="194"/>
      <c r="L30" s="195"/>
    </row>
    <row r="31" spans="5:12" ht="15.75" thickBot="1" x14ac:dyDescent="0.3">
      <c r="E31" s="21"/>
      <c r="F31" s="22"/>
      <c r="G31" s="22"/>
      <c r="H31" s="22"/>
      <c r="I31" s="22"/>
      <c r="J31" s="22"/>
      <c r="K31" s="22"/>
      <c r="L31" s="23"/>
    </row>
    <row r="32" spans="5:12" ht="15" customHeight="1" x14ac:dyDescent="0.25">
      <c r="E32" s="145" t="s">
        <v>102</v>
      </c>
      <c r="F32" s="146"/>
      <c r="G32" s="188" t="s">
        <v>270</v>
      </c>
      <c r="H32" s="189"/>
      <c r="I32" s="148" t="s">
        <v>176</v>
      </c>
      <c r="J32" s="151" t="str">
        <f>VLOOKUP(I32,'REF!'!$B$2:$C$6,2,FALSE)</f>
        <v>-</v>
      </c>
      <c r="K32" s="194"/>
      <c r="L32" s="195"/>
    </row>
    <row r="33" spans="5:12" ht="15" x14ac:dyDescent="0.25">
      <c r="E33" s="145"/>
      <c r="F33" s="146"/>
      <c r="G33" s="190"/>
      <c r="H33" s="191"/>
      <c r="I33" s="149"/>
      <c r="J33" s="152"/>
      <c r="K33" s="194"/>
      <c r="L33" s="195"/>
    </row>
    <row r="34" spans="5:12" ht="15" x14ac:dyDescent="0.25">
      <c r="E34" s="145"/>
      <c r="F34" s="146"/>
      <c r="G34" s="190"/>
      <c r="H34" s="191"/>
      <c r="I34" s="149"/>
      <c r="J34" s="152"/>
      <c r="K34" s="194"/>
      <c r="L34" s="195"/>
    </row>
    <row r="35" spans="5:12" ht="15.75" thickBot="1" x14ac:dyDescent="0.3">
      <c r="E35" s="145"/>
      <c r="F35" s="146"/>
      <c r="G35" s="192"/>
      <c r="H35" s="193"/>
      <c r="I35" s="150"/>
      <c r="J35" s="153"/>
      <c r="K35" s="194"/>
      <c r="L35" s="195"/>
    </row>
    <row r="36" spans="5:12" ht="15.75" thickBot="1" x14ac:dyDescent="0.3">
      <c r="E36" s="21"/>
      <c r="F36" s="22"/>
      <c r="G36" s="22"/>
      <c r="H36" s="22"/>
      <c r="I36" s="22"/>
      <c r="J36" s="22"/>
      <c r="K36" s="22"/>
      <c r="L36" s="23"/>
    </row>
    <row r="37" spans="5:12" ht="15" customHeight="1" x14ac:dyDescent="0.25">
      <c r="E37" s="145" t="s">
        <v>103</v>
      </c>
      <c r="F37" s="146"/>
      <c r="G37" s="188" t="s">
        <v>271</v>
      </c>
      <c r="H37" s="189"/>
      <c r="I37" s="148" t="s">
        <v>176</v>
      </c>
      <c r="J37" s="151" t="str">
        <f>VLOOKUP(I37,'REF!'!$B$2:$C$6,2,FALSE)</f>
        <v>-</v>
      </c>
      <c r="K37" s="194"/>
      <c r="L37" s="195"/>
    </row>
    <row r="38" spans="5:12" ht="15" x14ac:dyDescent="0.25">
      <c r="E38" s="145"/>
      <c r="F38" s="146"/>
      <c r="G38" s="190"/>
      <c r="H38" s="191"/>
      <c r="I38" s="149"/>
      <c r="J38" s="152"/>
      <c r="K38" s="194"/>
      <c r="L38" s="195"/>
    </row>
    <row r="39" spans="5:12" ht="15" x14ac:dyDescent="0.25">
      <c r="E39" s="145"/>
      <c r="F39" s="146"/>
      <c r="G39" s="190"/>
      <c r="H39" s="191"/>
      <c r="I39" s="149"/>
      <c r="J39" s="152"/>
      <c r="K39" s="194"/>
      <c r="L39" s="195"/>
    </row>
    <row r="40" spans="5:12" ht="15.75" thickBot="1" x14ac:dyDescent="0.3">
      <c r="E40" s="145"/>
      <c r="F40" s="146"/>
      <c r="G40" s="192"/>
      <c r="H40" s="193"/>
      <c r="I40" s="150"/>
      <c r="J40" s="153"/>
      <c r="K40" s="194"/>
      <c r="L40" s="195"/>
    </row>
    <row r="41" spans="5:12" ht="15.75" thickBot="1" x14ac:dyDescent="0.3">
      <c r="E41" s="21"/>
      <c r="F41" s="22"/>
      <c r="G41" s="22"/>
      <c r="H41" s="22"/>
      <c r="I41" s="22"/>
      <c r="J41" s="22"/>
      <c r="K41" s="22"/>
      <c r="L41" s="23"/>
    </row>
    <row r="42" spans="5:12" ht="15" customHeight="1" x14ac:dyDescent="0.25">
      <c r="E42" s="160" t="s">
        <v>104</v>
      </c>
      <c r="F42" s="146"/>
      <c r="G42" s="188" t="s">
        <v>272</v>
      </c>
      <c r="H42" s="189"/>
      <c r="I42" s="148" t="s">
        <v>176</v>
      </c>
      <c r="J42" s="151" t="str">
        <f>VLOOKUP(I42,'REF!'!$B$2:$C$6,2,FALSE)</f>
        <v>-</v>
      </c>
      <c r="K42" s="194"/>
      <c r="L42" s="195"/>
    </row>
    <row r="43" spans="5:12" ht="15" x14ac:dyDescent="0.25">
      <c r="E43" s="145"/>
      <c r="F43" s="146"/>
      <c r="G43" s="190"/>
      <c r="H43" s="191"/>
      <c r="I43" s="149"/>
      <c r="J43" s="152"/>
      <c r="K43" s="194"/>
      <c r="L43" s="195"/>
    </row>
    <row r="44" spans="5:12" ht="15" x14ac:dyDescent="0.25">
      <c r="E44" s="145"/>
      <c r="F44" s="146"/>
      <c r="G44" s="190"/>
      <c r="H44" s="191"/>
      <c r="I44" s="149"/>
      <c r="J44" s="152"/>
      <c r="K44" s="194"/>
      <c r="L44" s="195"/>
    </row>
    <row r="45" spans="5:12" ht="48" customHeight="1" thickBot="1" x14ac:dyDescent="0.3">
      <c r="E45" s="145"/>
      <c r="F45" s="146"/>
      <c r="G45" s="192"/>
      <c r="H45" s="193"/>
      <c r="I45" s="150"/>
      <c r="J45" s="153"/>
      <c r="K45" s="194"/>
      <c r="L45" s="195"/>
    </row>
    <row r="46" spans="5:12" ht="15.75" thickBot="1" x14ac:dyDescent="0.3">
      <c r="E46" s="21"/>
      <c r="F46" s="22"/>
      <c r="G46" s="22"/>
      <c r="H46" s="22"/>
      <c r="I46" s="22"/>
      <c r="J46" s="22"/>
      <c r="K46" s="22"/>
      <c r="L46" s="23"/>
    </row>
    <row r="47" spans="5:12" ht="15" customHeight="1" x14ac:dyDescent="0.25">
      <c r="E47" s="145" t="s">
        <v>105</v>
      </c>
      <c r="F47" s="146"/>
      <c r="G47" s="188" t="s">
        <v>273</v>
      </c>
      <c r="H47" s="189"/>
      <c r="I47" s="148" t="s">
        <v>176</v>
      </c>
      <c r="J47" s="151" t="str">
        <f>VLOOKUP(I47,'REF!'!$B$2:$C$6,2,FALSE)</f>
        <v>-</v>
      </c>
      <c r="K47" s="194"/>
      <c r="L47" s="195"/>
    </row>
    <row r="48" spans="5:12" ht="15" x14ac:dyDescent="0.25">
      <c r="E48" s="145"/>
      <c r="F48" s="146"/>
      <c r="G48" s="190"/>
      <c r="H48" s="191"/>
      <c r="I48" s="149"/>
      <c r="J48" s="152"/>
      <c r="K48" s="194"/>
      <c r="L48" s="195"/>
    </row>
    <row r="49" spans="5:12" ht="15" x14ac:dyDescent="0.25">
      <c r="E49" s="145"/>
      <c r="F49" s="146"/>
      <c r="G49" s="190"/>
      <c r="H49" s="191"/>
      <c r="I49" s="149"/>
      <c r="J49" s="152"/>
      <c r="K49" s="194"/>
      <c r="L49" s="195"/>
    </row>
    <row r="50" spans="5:12" ht="6.75" customHeight="1" thickBot="1" x14ac:dyDescent="0.3">
      <c r="E50" s="145"/>
      <c r="F50" s="146"/>
      <c r="G50" s="192"/>
      <c r="H50" s="193"/>
      <c r="I50" s="150"/>
      <c r="J50" s="153"/>
      <c r="K50" s="194"/>
      <c r="L50" s="195"/>
    </row>
    <row r="51" spans="5:12" ht="15.75" thickBot="1" x14ac:dyDescent="0.3">
      <c r="E51" s="21"/>
      <c r="F51" s="22"/>
      <c r="G51" s="22"/>
      <c r="H51" s="22"/>
      <c r="I51" s="22"/>
      <c r="J51" s="22"/>
      <c r="K51" s="22"/>
      <c r="L51" s="23"/>
    </row>
    <row r="52" spans="5:12" ht="15" customHeight="1" x14ac:dyDescent="0.25">
      <c r="E52" s="145" t="s">
        <v>106</v>
      </c>
      <c r="F52" s="146"/>
      <c r="G52" s="188" t="s">
        <v>274</v>
      </c>
      <c r="H52" s="189"/>
      <c r="I52" s="148" t="s">
        <v>176</v>
      </c>
      <c r="J52" s="151" t="str">
        <f>VLOOKUP(I52,'REF!'!$B$2:$C$6,2,FALSE)</f>
        <v>-</v>
      </c>
      <c r="K52" s="194"/>
      <c r="L52" s="195"/>
    </row>
    <row r="53" spans="5:12" ht="15" x14ac:dyDescent="0.25">
      <c r="E53" s="145"/>
      <c r="F53" s="146"/>
      <c r="G53" s="190"/>
      <c r="H53" s="191"/>
      <c r="I53" s="149"/>
      <c r="J53" s="152"/>
      <c r="K53" s="194"/>
      <c r="L53" s="195"/>
    </row>
    <row r="54" spans="5:12" ht="15" x14ac:dyDescent="0.25">
      <c r="E54" s="145"/>
      <c r="F54" s="146"/>
      <c r="G54" s="190"/>
      <c r="H54" s="191"/>
      <c r="I54" s="149"/>
      <c r="J54" s="152"/>
      <c r="K54" s="194"/>
      <c r="L54" s="195"/>
    </row>
    <row r="55" spans="5:12" ht="48" customHeight="1" thickBot="1" x14ac:dyDescent="0.3">
      <c r="E55" s="145"/>
      <c r="F55" s="146"/>
      <c r="G55" s="192"/>
      <c r="H55" s="193"/>
      <c r="I55" s="150"/>
      <c r="J55" s="153"/>
      <c r="K55" s="194"/>
      <c r="L55" s="195"/>
    </row>
    <row r="56" spans="5:12" ht="15.75" thickBot="1" x14ac:dyDescent="0.3">
      <c r="E56" s="21"/>
      <c r="F56" s="22"/>
      <c r="G56" s="22"/>
      <c r="H56" s="22"/>
      <c r="I56" s="22"/>
      <c r="J56" s="22"/>
      <c r="K56" s="22"/>
      <c r="L56" s="23"/>
    </row>
    <row r="57" spans="5:12" ht="15" customHeight="1" x14ac:dyDescent="0.25">
      <c r="E57" s="145" t="s">
        <v>107</v>
      </c>
      <c r="F57" s="146"/>
      <c r="G57" s="188" t="s">
        <v>275</v>
      </c>
      <c r="H57" s="189"/>
      <c r="I57" s="148" t="s">
        <v>176</v>
      </c>
      <c r="J57" s="151" t="str">
        <f>VLOOKUP(I57,'REF!'!$B$2:$C$6,2,FALSE)</f>
        <v>-</v>
      </c>
      <c r="K57" s="194"/>
      <c r="L57" s="195"/>
    </row>
    <row r="58" spans="5:12" ht="15" x14ac:dyDescent="0.25">
      <c r="E58" s="145"/>
      <c r="F58" s="146"/>
      <c r="G58" s="190"/>
      <c r="H58" s="191"/>
      <c r="I58" s="149"/>
      <c r="J58" s="152"/>
      <c r="K58" s="194"/>
      <c r="L58" s="195"/>
    </row>
    <row r="59" spans="5:12" ht="15" x14ac:dyDescent="0.25">
      <c r="E59" s="145"/>
      <c r="F59" s="146"/>
      <c r="G59" s="190"/>
      <c r="H59" s="191"/>
      <c r="I59" s="149"/>
      <c r="J59" s="152"/>
      <c r="K59" s="194"/>
      <c r="L59" s="195"/>
    </row>
    <row r="60" spans="5:12" ht="72.75" customHeight="1" thickBot="1" x14ac:dyDescent="0.3">
      <c r="E60" s="145"/>
      <c r="F60" s="146"/>
      <c r="G60" s="192"/>
      <c r="H60" s="193"/>
      <c r="I60" s="150"/>
      <c r="J60" s="153"/>
      <c r="K60" s="194"/>
      <c r="L60" s="195"/>
    </row>
    <row r="61" spans="5:12" ht="15.75" thickBot="1" x14ac:dyDescent="0.3">
      <c r="E61" s="21"/>
      <c r="F61" s="22"/>
      <c r="G61" s="59"/>
      <c r="H61" s="59"/>
      <c r="I61" s="22"/>
      <c r="J61" s="22"/>
      <c r="K61" s="22"/>
      <c r="L61" s="23"/>
    </row>
    <row r="62" spans="5:12" ht="15" customHeight="1" x14ac:dyDescent="0.25">
      <c r="E62" s="145" t="s">
        <v>108</v>
      </c>
      <c r="F62" s="146"/>
      <c r="G62" s="188" t="s">
        <v>276</v>
      </c>
      <c r="H62" s="189"/>
      <c r="I62" s="148" t="s">
        <v>176</v>
      </c>
      <c r="J62" s="151" t="str">
        <f>VLOOKUP(I62,'REF!'!$B$2:$C$6,2,FALSE)</f>
        <v>-</v>
      </c>
      <c r="K62" s="194"/>
      <c r="L62" s="195"/>
    </row>
    <row r="63" spans="5:12" ht="15" x14ac:dyDescent="0.25">
      <c r="E63" s="145"/>
      <c r="F63" s="146"/>
      <c r="G63" s="190"/>
      <c r="H63" s="191"/>
      <c r="I63" s="149"/>
      <c r="J63" s="152"/>
      <c r="K63" s="194"/>
      <c r="L63" s="195"/>
    </row>
    <row r="64" spans="5:12" ht="15" x14ac:dyDescent="0.25">
      <c r="E64" s="145"/>
      <c r="F64" s="146"/>
      <c r="G64" s="190"/>
      <c r="H64" s="191"/>
      <c r="I64" s="149"/>
      <c r="J64" s="152"/>
      <c r="K64" s="194"/>
      <c r="L64" s="195"/>
    </row>
    <row r="65" spans="5:12" ht="37.5" customHeight="1" thickBot="1" x14ac:dyDescent="0.3">
      <c r="E65" s="145"/>
      <c r="F65" s="146"/>
      <c r="G65" s="192"/>
      <c r="H65" s="193"/>
      <c r="I65" s="150"/>
      <c r="J65" s="153"/>
      <c r="K65" s="194"/>
      <c r="L65" s="195"/>
    </row>
    <row r="66" spans="5:12" ht="15.75" thickBot="1" x14ac:dyDescent="0.3">
      <c r="E66" s="21"/>
      <c r="F66" s="22"/>
      <c r="G66" s="59"/>
      <c r="H66" s="59"/>
      <c r="I66" s="22"/>
      <c r="J66" s="22"/>
      <c r="K66" s="22"/>
      <c r="L66" s="23"/>
    </row>
    <row r="67" spans="5:12" ht="15" customHeight="1" x14ac:dyDescent="0.25">
      <c r="E67" s="145" t="s">
        <v>109</v>
      </c>
      <c r="F67" s="146"/>
      <c r="G67" s="188" t="s">
        <v>277</v>
      </c>
      <c r="H67" s="189"/>
      <c r="I67" s="148" t="s">
        <v>176</v>
      </c>
      <c r="J67" s="151" t="str">
        <f>VLOOKUP(I67,'REF!'!$B$2:$C$6,2,FALSE)</f>
        <v>-</v>
      </c>
      <c r="K67" s="194"/>
      <c r="L67" s="195"/>
    </row>
    <row r="68" spans="5:12" ht="15" x14ac:dyDescent="0.25">
      <c r="E68" s="145"/>
      <c r="F68" s="146"/>
      <c r="G68" s="190"/>
      <c r="H68" s="191"/>
      <c r="I68" s="149"/>
      <c r="J68" s="152"/>
      <c r="K68" s="194"/>
      <c r="L68" s="195"/>
    </row>
    <row r="69" spans="5:12" ht="15" x14ac:dyDescent="0.25">
      <c r="E69" s="145"/>
      <c r="F69" s="146"/>
      <c r="G69" s="190"/>
      <c r="H69" s="191"/>
      <c r="I69" s="149"/>
      <c r="J69" s="152"/>
      <c r="K69" s="194"/>
      <c r="L69" s="195"/>
    </row>
    <row r="70" spans="5:12" ht="15.75" thickBot="1" x14ac:dyDescent="0.3">
      <c r="E70" s="145"/>
      <c r="F70" s="146"/>
      <c r="G70" s="192"/>
      <c r="H70" s="193"/>
      <c r="I70" s="150"/>
      <c r="J70" s="153"/>
      <c r="K70" s="194"/>
      <c r="L70" s="195"/>
    </row>
    <row r="71" spans="5:12" ht="15.75" thickBot="1" x14ac:dyDescent="0.3">
      <c r="E71" s="21"/>
      <c r="F71" s="22"/>
      <c r="G71" s="59"/>
      <c r="H71" s="59"/>
      <c r="I71" s="22"/>
      <c r="J71" s="22"/>
      <c r="K71" s="22"/>
      <c r="L71" s="23"/>
    </row>
    <row r="72" spans="5:12" ht="15" customHeight="1" x14ac:dyDescent="0.25">
      <c r="E72" s="145" t="s">
        <v>110</v>
      </c>
      <c r="F72" s="146"/>
      <c r="G72" s="188" t="s">
        <v>278</v>
      </c>
      <c r="H72" s="189"/>
      <c r="I72" s="148" t="s">
        <v>176</v>
      </c>
      <c r="J72" s="151" t="str">
        <f>VLOOKUP(I72,'REF!'!$B$2:$C$6,2,FALSE)</f>
        <v>-</v>
      </c>
      <c r="K72" s="194"/>
      <c r="L72" s="195"/>
    </row>
    <row r="73" spans="5:12" ht="15" x14ac:dyDescent="0.25">
      <c r="E73" s="145"/>
      <c r="F73" s="146"/>
      <c r="G73" s="190"/>
      <c r="H73" s="191"/>
      <c r="I73" s="149"/>
      <c r="J73" s="152"/>
      <c r="K73" s="194"/>
      <c r="L73" s="195"/>
    </row>
    <row r="74" spans="5:12" ht="15" x14ac:dyDescent="0.25">
      <c r="E74" s="145"/>
      <c r="F74" s="146"/>
      <c r="G74" s="190"/>
      <c r="H74" s="191"/>
      <c r="I74" s="149"/>
      <c r="J74" s="152"/>
      <c r="K74" s="194"/>
      <c r="L74" s="195"/>
    </row>
    <row r="75" spans="5:12" ht="15.75" thickBot="1" x14ac:dyDescent="0.3">
      <c r="E75" s="145"/>
      <c r="F75" s="146"/>
      <c r="G75" s="192"/>
      <c r="H75" s="193"/>
      <c r="I75" s="150"/>
      <c r="J75" s="153"/>
      <c r="K75" s="194"/>
      <c r="L75" s="195"/>
    </row>
    <row r="76" spans="5:12" ht="15.75" thickBot="1" x14ac:dyDescent="0.3">
      <c r="E76" s="21"/>
      <c r="F76" s="22"/>
      <c r="G76" s="59"/>
      <c r="H76" s="59"/>
      <c r="I76" s="22"/>
      <c r="J76" s="22"/>
      <c r="K76" s="22"/>
      <c r="L76" s="23"/>
    </row>
    <row r="77" spans="5:12" ht="15" customHeight="1" x14ac:dyDescent="0.25">
      <c r="E77" s="145" t="s">
        <v>111</v>
      </c>
      <c r="F77" s="146"/>
      <c r="G77" s="188" t="s">
        <v>279</v>
      </c>
      <c r="H77" s="189"/>
      <c r="I77" s="148" t="s">
        <v>176</v>
      </c>
      <c r="J77" s="151" t="str">
        <f>VLOOKUP(I77,'REF!'!$B$2:$C$6,2,FALSE)</f>
        <v>-</v>
      </c>
      <c r="K77" s="194"/>
      <c r="L77" s="195"/>
    </row>
    <row r="78" spans="5:12" ht="15" x14ac:dyDescent="0.25">
      <c r="E78" s="145"/>
      <c r="F78" s="146"/>
      <c r="G78" s="190"/>
      <c r="H78" s="191"/>
      <c r="I78" s="149"/>
      <c r="J78" s="152"/>
      <c r="K78" s="194"/>
      <c r="L78" s="195"/>
    </row>
    <row r="79" spans="5:12" ht="15" x14ac:dyDescent="0.25">
      <c r="E79" s="145"/>
      <c r="F79" s="146"/>
      <c r="G79" s="190"/>
      <c r="H79" s="191"/>
      <c r="I79" s="149"/>
      <c r="J79" s="152"/>
      <c r="K79" s="194"/>
      <c r="L79" s="195"/>
    </row>
    <row r="80" spans="5:12" ht="15.75" thickBot="1" x14ac:dyDescent="0.3">
      <c r="E80" s="145"/>
      <c r="F80" s="146"/>
      <c r="G80" s="192"/>
      <c r="H80" s="193"/>
      <c r="I80" s="150"/>
      <c r="J80" s="153"/>
      <c r="K80" s="194"/>
      <c r="L80" s="195"/>
    </row>
    <row r="81" spans="5:12" ht="15" x14ac:dyDescent="0.25">
      <c r="E81" s="21"/>
      <c r="F81" s="22"/>
      <c r="G81" s="59"/>
      <c r="H81" s="59"/>
      <c r="I81" s="22"/>
      <c r="J81" s="22"/>
      <c r="K81" s="22"/>
      <c r="L81" s="23"/>
    </row>
    <row r="82" spans="5:12" ht="15.75" thickBot="1" x14ac:dyDescent="0.3">
      <c r="E82" s="37"/>
      <c r="F82" s="38"/>
      <c r="G82" s="38"/>
      <c r="H82" s="38"/>
      <c r="I82" s="39" t="s">
        <v>204</v>
      </c>
      <c r="J82" s="39" t="str">
        <f>IF(SUM(J7:J81)=0,"-",SUM(J7:J81))</f>
        <v>-</v>
      </c>
      <c r="K82" s="38"/>
      <c r="L82" s="40"/>
    </row>
    <row r="83" spans="5:12" ht="15" x14ac:dyDescent="0.25"/>
    <row r="84" spans="5:12" ht="15" hidden="1" x14ac:dyDescent="0.25"/>
    <row r="85" spans="5:12" ht="15" hidden="1" x14ac:dyDescent="0.25"/>
    <row r="86" spans="5:12" ht="15" hidden="1" x14ac:dyDescent="0.25"/>
    <row r="87" spans="5:12" ht="15" hidden="1" x14ac:dyDescent="0.25"/>
    <row r="88" spans="5:12" ht="15" hidden="1" x14ac:dyDescent="0.25"/>
    <row r="89" spans="5:12" ht="15" hidden="1" x14ac:dyDescent="0.25"/>
    <row r="90" spans="5:12" ht="15" hidden="1" x14ac:dyDescent="0.25"/>
    <row r="91" spans="5:12" ht="15" hidden="1" x14ac:dyDescent="0.25"/>
    <row r="92" spans="5:12" ht="15" hidden="1" x14ac:dyDescent="0.25"/>
    <row r="93" spans="5:12" ht="15" hidden="1" x14ac:dyDescent="0.25"/>
    <row r="94" spans="5:12" ht="15" hidden="1" x14ac:dyDescent="0.25"/>
    <row r="95" spans="5:12" ht="15" hidden="1" x14ac:dyDescent="0.25"/>
    <row r="96" spans="5:12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</sheetData>
  <protectedRanges>
    <protectedRange sqref="J7:L10 J12:L15 J17:L20 J22:L25 J27:L30 J32:L35 J37:L40 J42:L45 J47:L50 J52:L55 J57:L60 J62:L65 J67:L70 J72:L75 J77:L80" name="preeenchimento iso 45001"/>
  </protectedRanges>
  <autoFilter ref="E1:E331" xr:uid="{1D01039D-28E3-47E3-9926-839C001004FF}"/>
  <mergeCells count="80">
    <mergeCell ref="E7:F10"/>
    <mergeCell ref="G7:H10"/>
    <mergeCell ref="I7:I10"/>
    <mergeCell ref="J7:J10"/>
    <mergeCell ref="K7:L10"/>
    <mergeCell ref="E2:L3"/>
    <mergeCell ref="E4:F5"/>
    <mergeCell ref="G4:H5"/>
    <mergeCell ref="I4:J4"/>
    <mergeCell ref="K4:L5"/>
    <mergeCell ref="E17:F20"/>
    <mergeCell ref="G17:H20"/>
    <mergeCell ref="I17:I20"/>
    <mergeCell ref="J17:J20"/>
    <mergeCell ref="K17:L20"/>
    <mergeCell ref="E12:F15"/>
    <mergeCell ref="G12:H15"/>
    <mergeCell ref="I12:I15"/>
    <mergeCell ref="J12:J15"/>
    <mergeCell ref="K12:L15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7:F70"/>
    <mergeCell ref="G67:H70"/>
    <mergeCell ref="I67:I70"/>
    <mergeCell ref="J67:J70"/>
    <mergeCell ref="K67:L70"/>
    <mergeCell ref="E62:F65"/>
    <mergeCell ref="G62:H65"/>
    <mergeCell ref="I62:I65"/>
    <mergeCell ref="J62:J65"/>
    <mergeCell ref="K62:L65"/>
    <mergeCell ref="E77:F80"/>
    <mergeCell ref="G77:H80"/>
    <mergeCell ref="I77:I80"/>
    <mergeCell ref="J77:J80"/>
    <mergeCell ref="K77:L80"/>
    <mergeCell ref="E72:F75"/>
    <mergeCell ref="G72:H75"/>
    <mergeCell ref="I72:I75"/>
    <mergeCell ref="J72:J75"/>
    <mergeCell ref="K72:L7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CC05D1-D352-4F95-8D56-235FE729A7E4}">
          <x14:formula1>
            <xm:f>'REF!'!$B$2:$B$6</xm:f>
          </x14:formula1>
          <xm:sqref>I7:I10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F022-5F03-4EDE-B26E-8A531EE2DADB}">
  <sheetPr codeName="Planilha4">
    <tabColor rgb="FF00B050"/>
  </sheetPr>
  <dimension ref="A1:L102"/>
  <sheetViews>
    <sheetView showGridLines="0" showRowColHeaders="0" zoomScaleNormal="100" workbookViewId="0">
      <selection activeCell="B2" sqref="B2:I3"/>
    </sheetView>
  </sheetViews>
  <sheetFormatPr defaultColWidth="0" defaultRowHeight="15" zeroHeight="1" x14ac:dyDescent="0.25"/>
  <cols>
    <col min="1" max="4" width="9.140625" customWidth="1"/>
    <col min="5" max="5" width="28.28515625" customWidth="1"/>
    <col min="6" max="6" width="18.28515625" bestFit="1" customWidth="1"/>
    <col min="7" max="7" width="9.140625" customWidth="1"/>
    <col min="8" max="8" width="18.28515625" bestFit="1" customWidth="1"/>
    <col min="9" max="9" width="27.85546875" customWidth="1"/>
    <col min="10" max="12" width="9.140625" customWidth="1"/>
    <col min="13" max="16384" width="9.140625" hidden="1"/>
  </cols>
  <sheetData>
    <row r="1" spans="2:9" ht="15.75" thickBot="1" x14ac:dyDescent="0.3"/>
    <row r="2" spans="2:9" ht="15" customHeight="1" x14ac:dyDescent="0.25">
      <c r="B2" s="167" t="s">
        <v>341</v>
      </c>
      <c r="C2" s="168"/>
      <c r="D2" s="168"/>
      <c r="E2" s="168"/>
      <c r="F2" s="168"/>
      <c r="G2" s="168"/>
      <c r="H2" s="168"/>
      <c r="I2" s="169"/>
    </row>
    <row r="3" spans="2:9" ht="15" customHeight="1" x14ac:dyDescent="0.25">
      <c r="B3" s="170"/>
      <c r="C3" s="171"/>
      <c r="D3" s="171"/>
      <c r="E3" s="171"/>
      <c r="F3" s="171"/>
      <c r="G3" s="171"/>
      <c r="H3" s="171"/>
      <c r="I3" s="172"/>
    </row>
    <row r="4" spans="2:9" ht="15" customHeight="1" x14ac:dyDescent="0.25">
      <c r="B4" s="180"/>
      <c r="C4" s="182"/>
      <c r="D4" s="196" t="s">
        <v>206</v>
      </c>
      <c r="E4" s="182"/>
      <c r="F4" s="176" t="s">
        <v>207</v>
      </c>
      <c r="G4" s="175"/>
      <c r="H4" s="186" t="s">
        <v>209</v>
      </c>
      <c r="I4" s="187"/>
    </row>
    <row r="5" spans="2:9" ht="15" customHeight="1" x14ac:dyDescent="0.25">
      <c r="B5" s="183"/>
      <c r="C5" s="185"/>
      <c r="D5" s="197"/>
      <c r="E5" s="185"/>
      <c r="F5" s="20" t="s">
        <v>208</v>
      </c>
      <c r="G5" s="20" t="s">
        <v>7</v>
      </c>
      <c r="H5" s="186"/>
      <c r="I5" s="187"/>
    </row>
    <row r="6" spans="2:9" ht="15.75" thickBot="1" x14ac:dyDescent="0.3">
      <c r="B6" s="21"/>
      <c r="C6" s="22"/>
      <c r="D6" s="22"/>
      <c r="E6" s="22"/>
      <c r="F6" s="22"/>
      <c r="G6" s="22"/>
      <c r="H6" s="22"/>
      <c r="I6" s="23"/>
    </row>
    <row r="7" spans="2:9" ht="15" customHeight="1" x14ac:dyDescent="0.25">
      <c r="B7" s="145" t="s">
        <v>55</v>
      </c>
      <c r="C7" s="146"/>
      <c r="D7" s="194" t="s">
        <v>280</v>
      </c>
      <c r="E7" s="194"/>
      <c r="F7" s="148" t="s">
        <v>176</v>
      </c>
      <c r="G7" s="151" t="str">
        <f>VLOOKUP(F7,'REF!'!$B$2:$C$6,2,FALSE)</f>
        <v>-</v>
      </c>
      <c r="H7" s="178" t="s">
        <v>340</v>
      </c>
      <c r="I7" s="179"/>
    </row>
    <row r="8" spans="2:9" x14ac:dyDescent="0.25">
      <c r="B8" s="145"/>
      <c r="C8" s="146"/>
      <c r="D8" s="194"/>
      <c r="E8" s="194"/>
      <c r="F8" s="149"/>
      <c r="G8" s="152"/>
      <c r="H8" s="178"/>
      <c r="I8" s="179"/>
    </row>
    <row r="9" spans="2:9" x14ac:dyDescent="0.25">
      <c r="B9" s="145"/>
      <c r="C9" s="146"/>
      <c r="D9" s="194"/>
      <c r="E9" s="194"/>
      <c r="F9" s="149"/>
      <c r="G9" s="152"/>
      <c r="H9" s="178"/>
      <c r="I9" s="179"/>
    </row>
    <row r="10" spans="2:9" ht="15.75" thickBot="1" x14ac:dyDescent="0.3">
      <c r="B10" s="145"/>
      <c r="C10" s="146"/>
      <c r="D10" s="194"/>
      <c r="E10" s="194"/>
      <c r="F10" s="150"/>
      <c r="G10" s="153"/>
      <c r="H10" s="178"/>
      <c r="I10" s="179"/>
    </row>
    <row r="11" spans="2:9" ht="15.75" customHeight="1" thickBot="1" x14ac:dyDescent="0.3">
      <c r="B11" s="21"/>
      <c r="C11" s="22"/>
      <c r="D11" s="22"/>
      <c r="E11" s="22"/>
      <c r="F11" s="24"/>
      <c r="G11" s="22"/>
      <c r="H11" s="24"/>
      <c r="I11" s="25"/>
    </row>
    <row r="12" spans="2:9" ht="15" customHeight="1" x14ac:dyDescent="0.25">
      <c r="B12" s="198" t="s">
        <v>56</v>
      </c>
      <c r="C12" s="199"/>
      <c r="D12" s="194" t="s">
        <v>281</v>
      </c>
      <c r="E12" s="194"/>
      <c r="F12" s="148" t="s">
        <v>176</v>
      </c>
      <c r="G12" s="151" t="str">
        <f>VLOOKUP(F12,'REF!'!$B$2:$C$6,2,FALSE)</f>
        <v>-</v>
      </c>
      <c r="H12" s="178" t="s">
        <v>340</v>
      </c>
      <c r="I12" s="179"/>
    </row>
    <row r="13" spans="2:9" ht="15.75" customHeight="1" x14ac:dyDescent="0.25">
      <c r="B13" s="200"/>
      <c r="C13" s="201"/>
      <c r="D13" s="194"/>
      <c r="E13" s="194"/>
      <c r="F13" s="149"/>
      <c r="G13" s="152"/>
      <c r="H13" s="178"/>
      <c r="I13" s="179"/>
    </row>
    <row r="14" spans="2:9" ht="15.75" customHeight="1" x14ac:dyDescent="0.25">
      <c r="B14" s="200"/>
      <c r="C14" s="201"/>
      <c r="D14" s="194"/>
      <c r="E14" s="194"/>
      <c r="F14" s="149"/>
      <c r="G14" s="152"/>
      <c r="H14" s="178"/>
      <c r="I14" s="179"/>
    </row>
    <row r="15" spans="2:9" ht="15.75" customHeight="1" thickBot="1" x14ac:dyDescent="0.3">
      <c r="B15" s="202"/>
      <c r="C15" s="203"/>
      <c r="D15" s="194"/>
      <c r="E15" s="194"/>
      <c r="F15" s="150"/>
      <c r="G15" s="153"/>
      <c r="H15" s="178"/>
      <c r="I15" s="179"/>
    </row>
    <row r="16" spans="2:9" ht="15.75" customHeight="1" thickBot="1" x14ac:dyDescent="0.3">
      <c r="B16" s="21"/>
      <c r="C16" s="22"/>
      <c r="D16" s="22"/>
      <c r="E16" s="22"/>
      <c r="F16" s="24"/>
      <c r="G16" s="22"/>
      <c r="H16" s="24"/>
      <c r="I16" s="25"/>
    </row>
    <row r="17" spans="2:9" ht="15" customHeight="1" x14ac:dyDescent="0.25">
      <c r="B17" s="198" t="s">
        <v>57</v>
      </c>
      <c r="C17" s="199"/>
      <c r="D17" s="194" t="s">
        <v>282</v>
      </c>
      <c r="E17" s="194"/>
      <c r="F17" s="148" t="s">
        <v>176</v>
      </c>
      <c r="G17" s="151" t="str">
        <f>VLOOKUP(F17,'REF!'!$B$2:$C$6,2,FALSE)</f>
        <v>-</v>
      </c>
      <c r="H17" s="178" t="s">
        <v>340</v>
      </c>
      <c r="I17" s="179"/>
    </row>
    <row r="18" spans="2:9" ht="15.75" customHeight="1" x14ac:dyDescent="0.25">
      <c r="B18" s="200"/>
      <c r="C18" s="201"/>
      <c r="D18" s="194"/>
      <c r="E18" s="194"/>
      <c r="F18" s="149"/>
      <c r="G18" s="152"/>
      <c r="H18" s="178"/>
      <c r="I18" s="179"/>
    </row>
    <row r="19" spans="2:9" ht="15.75" customHeight="1" x14ac:dyDescent="0.25">
      <c r="B19" s="200"/>
      <c r="C19" s="201"/>
      <c r="D19" s="194"/>
      <c r="E19" s="194"/>
      <c r="F19" s="149"/>
      <c r="G19" s="152"/>
      <c r="H19" s="178"/>
      <c r="I19" s="179"/>
    </row>
    <row r="20" spans="2:9" ht="15.75" customHeight="1" thickBot="1" x14ac:dyDescent="0.3">
      <c r="B20" s="202"/>
      <c r="C20" s="203"/>
      <c r="D20" s="194"/>
      <c r="E20" s="194"/>
      <c r="F20" s="150"/>
      <c r="G20" s="153"/>
      <c r="H20" s="178"/>
      <c r="I20" s="179"/>
    </row>
    <row r="21" spans="2:9" ht="15.75" customHeight="1" thickBot="1" x14ac:dyDescent="0.3">
      <c r="B21" s="21"/>
      <c r="C21" s="22"/>
      <c r="D21" s="22"/>
      <c r="E21" s="22"/>
      <c r="F21" s="24"/>
      <c r="G21" s="22"/>
      <c r="H21" s="24"/>
      <c r="I21" s="25"/>
    </row>
    <row r="22" spans="2:9" ht="15" customHeight="1" x14ac:dyDescent="0.25">
      <c r="B22" s="198" t="s">
        <v>58</v>
      </c>
      <c r="C22" s="199"/>
      <c r="D22" s="194" t="s">
        <v>283</v>
      </c>
      <c r="E22" s="194"/>
      <c r="F22" s="148" t="s">
        <v>176</v>
      </c>
      <c r="G22" s="151" t="str">
        <f>VLOOKUP(F22,'REF!'!$B$2:$C$6,2,FALSE)</f>
        <v>-</v>
      </c>
      <c r="H22" s="178" t="s">
        <v>340</v>
      </c>
      <c r="I22" s="179"/>
    </row>
    <row r="23" spans="2:9" ht="15.75" customHeight="1" x14ac:dyDescent="0.25">
      <c r="B23" s="200"/>
      <c r="C23" s="201"/>
      <c r="D23" s="194"/>
      <c r="E23" s="194"/>
      <c r="F23" s="149"/>
      <c r="G23" s="152"/>
      <c r="H23" s="178"/>
      <c r="I23" s="179"/>
    </row>
    <row r="24" spans="2:9" ht="15.75" customHeight="1" x14ac:dyDescent="0.25">
      <c r="B24" s="200"/>
      <c r="C24" s="201"/>
      <c r="D24" s="194"/>
      <c r="E24" s="194"/>
      <c r="F24" s="149"/>
      <c r="G24" s="152"/>
      <c r="H24" s="178"/>
      <c r="I24" s="179"/>
    </row>
    <row r="25" spans="2:9" ht="15.75" customHeight="1" thickBot="1" x14ac:dyDescent="0.3">
      <c r="B25" s="202"/>
      <c r="C25" s="203"/>
      <c r="D25" s="194"/>
      <c r="E25" s="194"/>
      <c r="F25" s="150"/>
      <c r="G25" s="153"/>
      <c r="H25" s="178"/>
      <c r="I25" s="179"/>
    </row>
    <row r="26" spans="2:9" ht="15.75" customHeight="1" thickBot="1" x14ac:dyDescent="0.3">
      <c r="B26" s="21"/>
      <c r="C26" s="22"/>
      <c r="D26" s="22"/>
      <c r="E26" s="22"/>
      <c r="F26" s="24"/>
      <c r="G26" s="22"/>
      <c r="H26" s="24"/>
      <c r="I26" s="25"/>
    </row>
    <row r="27" spans="2:9" ht="15" customHeight="1" x14ac:dyDescent="0.25">
      <c r="B27" s="198" t="s">
        <v>59</v>
      </c>
      <c r="C27" s="199"/>
      <c r="D27" s="194" t="s">
        <v>284</v>
      </c>
      <c r="E27" s="194"/>
      <c r="F27" s="148" t="s">
        <v>176</v>
      </c>
      <c r="G27" s="151" t="str">
        <f>VLOOKUP(F27,'REF!'!$B$2:$C$6,2,FALSE)</f>
        <v>-</v>
      </c>
      <c r="H27" s="178" t="s">
        <v>340</v>
      </c>
      <c r="I27" s="179"/>
    </row>
    <row r="28" spans="2:9" ht="15.75" customHeight="1" x14ac:dyDescent="0.25">
      <c r="B28" s="200"/>
      <c r="C28" s="201"/>
      <c r="D28" s="194"/>
      <c r="E28" s="194"/>
      <c r="F28" s="149"/>
      <c r="G28" s="152"/>
      <c r="H28" s="178"/>
      <c r="I28" s="179"/>
    </row>
    <row r="29" spans="2:9" ht="15.75" customHeight="1" x14ac:dyDescent="0.25">
      <c r="B29" s="200"/>
      <c r="C29" s="201"/>
      <c r="D29" s="194"/>
      <c r="E29" s="194"/>
      <c r="F29" s="149"/>
      <c r="G29" s="152"/>
      <c r="H29" s="178"/>
      <c r="I29" s="179"/>
    </row>
    <row r="30" spans="2:9" ht="15.75" customHeight="1" thickBot="1" x14ac:dyDescent="0.3">
      <c r="B30" s="202"/>
      <c r="C30" s="203"/>
      <c r="D30" s="194"/>
      <c r="E30" s="194"/>
      <c r="F30" s="150"/>
      <c r="G30" s="153"/>
      <c r="H30" s="178"/>
      <c r="I30" s="179"/>
    </row>
    <row r="31" spans="2:9" ht="15.75" customHeight="1" thickBot="1" x14ac:dyDescent="0.3">
      <c r="B31" s="21"/>
      <c r="C31" s="22"/>
      <c r="D31" s="22"/>
      <c r="E31" s="22"/>
      <c r="F31" s="24"/>
      <c r="G31" s="22"/>
      <c r="H31" s="24"/>
      <c r="I31" s="25"/>
    </row>
    <row r="32" spans="2:9" ht="15" customHeight="1" x14ac:dyDescent="0.25">
      <c r="B32" s="198" t="s">
        <v>60</v>
      </c>
      <c r="C32" s="199"/>
      <c r="D32" s="194" t="s">
        <v>285</v>
      </c>
      <c r="E32" s="194"/>
      <c r="F32" s="148" t="s">
        <v>176</v>
      </c>
      <c r="G32" s="151" t="str">
        <f>VLOOKUP(F32,'REF!'!$B$2:$C$6,2,FALSE)</f>
        <v>-</v>
      </c>
      <c r="H32" s="178" t="s">
        <v>340</v>
      </c>
      <c r="I32" s="179"/>
    </row>
    <row r="33" spans="2:9" ht="15.75" customHeight="1" x14ac:dyDescent="0.25">
      <c r="B33" s="200"/>
      <c r="C33" s="201"/>
      <c r="D33" s="194"/>
      <c r="E33" s="194"/>
      <c r="F33" s="149"/>
      <c r="G33" s="152"/>
      <c r="H33" s="178"/>
      <c r="I33" s="179"/>
    </row>
    <row r="34" spans="2:9" ht="15.75" customHeight="1" x14ac:dyDescent="0.25">
      <c r="B34" s="200"/>
      <c r="C34" s="201"/>
      <c r="D34" s="194"/>
      <c r="E34" s="194"/>
      <c r="F34" s="149"/>
      <c r="G34" s="152"/>
      <c r="H34" s="178"/>
      <c r="I34" s="179"/>
    </row>
    <row r="35" spans="2:9" ht="15.75" customHeight="1" thickBot="1" x14ac:dyDescent="0.3">
      <c r="B35" s="202"/>
      <c r="C35" s="203"/>
      <c r="D35" s="194"/>
      <c r="E35" s="194"/>
      <c r="F35" s="150"/>
      <c r="G35" s="153"/>
      <c r="H35" s="178"/>
      <c r="I35" s="179"/>
    </row>
    <row r="36" spans="2:9" ht="15.75" customHeight="1" thickBot="1" x14ac:dyDescent="0.3">
      <c r="B36" s="21"/>
      <c r="C36" s="22"/>
      <c r="D36" s="22"/>
      <c r="E36" s="22"/>
      <c r="F36" s="24"/>
      <c r="G36" s="22"/>
      <c r="H36" s="24"/>
      <c r="I36" s="25"/>
    </row>
    <row r="37" spans="2:9" ht="15" customHeight="1" x14ac:dyDescent="0.25">
      <c r="B37" s="212" t="s">
        <v>61</v>
      </c>
      <c r="C37" s="213"/>
      <c r="D37" s="194" t="s">
        <v>286</v>
      </c>
      <c r="E37" s="194"/>
      <c r="F37" s="148" t="s">
        <v>176</v>
      </c>
      <c r="G37" s="151" t="str">
        <f>VLOOKUP(F37,'REF!'!$B$2:$C$6,2,FALSE)</f>
        <v>-</v>
      </c>
      <c r="H37" s="178" t="s">
        <v>340</v>
      </c>
      <c r="I37" s="179"/>
    </row>
    <row r="38" spans="2:9" ht="15.75" customHeight="1" x14ac:dyDescent="0.25">
      <c r="B38" s="214"/>
      <c r="C38" s="215"/>
      <c r="D38" s="194"/>
      <c r="E38" s="194"/>
      <c r="F38" s="149"/>
      <c r="G38" s="152"/>
      <c r="H38" s="178"/>
      <c r="I38" s="179"/>
    </row>
    <row r="39" spans="2:9" ht="15.75" customHeight="1" x14ac:dyDescent="0.25">
      <c r="B39" s="214"/>
      <c r="C39" s="215"/>
      <c r="D39" s="194"/>
      <c r="E39" s="194"/>
      <c r="F39" s="149"/>
      <c r="G39" s="152"/>
      <c r="H39" s="178"/>
      <c r="I39" s="179"/>
    </row>
    <row r="40" spans="2:9" ht="15.75" customHeight="1" thickBot="1" x14ac:dyDescent="0.3">
      <c r="B40" s="216"/>
      <c r="C40" s="217"/>
      <c r="D40" s="194"/>
      <c r="E40" s="194"/>
      <c r="F40" s="150"/>
      <c r="G40" s="153"/>
      <c r="H40" s="178"/>
      <c r="I40" s="179"/>
    </row>
    <row r="41" spans="2:9" ht="15.75" customHeight="1" thickBot="1" x14ac:dyDescent="0.3">
      <c r="B41" s="21"/>
      <c r="C41" s="22"/>
      <c r="D41" s="22"/>
      <c r="E41" s="22"/>
      <c r="F41" s="24"/>
      <c r="G41" s="22"/>
      <c r="H41" s="24"/>
      <c r="I41" s="25"/>
    </row>
    <row r="42" spans="2:9" ht="15.75" customHeight="1" x14ac:dyDescent="0.25">
      <c r="B42" s="198" t="s">
        <v>62</v>
      </c>
      <c r="C42" s="199"/>
      <c r="D42" s="194" t="s">
        <v>287</v>
      </c>
      <c r="E42" s="194"/>
      <c r="F42" s="148" t="s">
        <v>176</v>
      </c>
      <c r="G42" s="151" t="str">
        <f>VLOOKUP(F42,'REF!'!$B$2:$C$6,2,FALSE)</f>
        <v>-</v>
      </c>
      <c r="H42" s="178" t="s">
        <v>340</v>
      </c>
      <c r="I42" s="179"/>
    </row>
    <row r="43" spans="2:9" ht="15.75" customHeight="1" x14ac:dyDescent="0.25">
      <c r="B43" s="200"/>
      <c r="C43" s="201"/>
      <c r="D43" s="194"/>
      <c r="E43" s="194"/>
      <c r="F43" s="149"/>
      <c r="G43" s="152"/>
      <c r="H43" s="178"/>
      <c r="I43" s="179"/>
    </row>
    <row r="44" spans="2:9" ht="15.75" customHeight="1" x14ac:dyDescent="0.25">
      <c r="B44" s="200"/>
      <c r="C44" s="201"/>
      <c r="D44" s="194"/>
      <c r="E44" s="194"/>
      <c r="F44" s="149"/>
      <c r="G44" s="152"/>
      <c r="H44" s="178"/>
      <c r="I44" s="179"/>
    </row>
    <row r="45" spans="2:9" ht="15.75" customHeight="1" thickBot="1" x14ac:dyDescent="0.3">
      <c r="B45" s="202"/>
      <c r="C45" s="203"/>
      <c r="D45" s="194"/>
      <c r="E45" s="194"/>
      <c r="F45" s="150"/>
      <c r="G45" s="153"/>
      <c r="H45" s="178"/>
      <c r="I45" s="179"/>
    </row>
    <row r="46" spans="2:9" ht="15.75" customHeight="1" thickBot="1" x14ac:dyDescent="0.3">
      <c r="B46" s="21"/>
      <c r="C46" s="22"/>
      <c r="D46" s="22"/>
      <c r="E46" s="22"/>
      <c r="F46" s="24"/>
      <c r="G46" s="22"/>
      <c r="H46" s="24"/>
      <c r="I46" s="25"/>
    </row>
    <row r="47" spans="2:9" ht="15.75" customHeight="1" x14ac:dyDescent="0.25">
      <c r="B47" s="198" t="s">
        <v>63</v>
      </c>
      <c r="C47" s="199"/>
      <c r="D47" s="194" t="s">
        <v>288</v>
      </c>
      <c r="E47" s="194"/>
      <c r="F47" s="148" t="s">
        <v>176</v>
      </c>
      <c r="G47" s="151" t="str">
        <f>VLOOKUP(F47,'REF!'!$B$2:$C$6,2,FALSE)</f>
        <v>-</v>
      </c>
      <c r="H47" s="178" t="s">
        <v>340</v>
      </c>
      <c r="I47" s="179"/>
    </row>
    <row r="48" spans="2:9" ht="15.75" customHeight="1" x14ac:dyDescent="0.25">
      <c r="B48" s="200"/>
      <c r="C48" s="201"/>
      <c r="D48" s="194"/>
      <c r="E48" s="194"/>
      <c r="F48" s="149"/>
      <c r="G48" s="152"/>
      <c r="H48" s="178"/>
      <c r="I48" s="179"/>
    </row>
    <row r="49" spans="2:9" ht="15.75" customHeight="1" x14ac:dyDescent="0.25">
      <c r="B49" s="200"/>
      <c r="C49" s="201"/>
      <c r="D49" s="194"/>
      <c r="E49" s="194"/>
      <c r="F49" s="149"/>
      <c r="G49" s="152"/>
      <c r="H49" s="178"/>
      <c r="I49" s="179"/>
    </row>
    <row r="50" spans="2:9" ht="15.75" customHeight="1" thickBot="1" x14ac:dyDescent="0.3">
      <c r="B50" s="202"/>
      <c r="C50" s="203"/>
      <c r="D50" s="194"/>
      <c r="E50" s="194"/>
      <c r="F50" s="150"/>
      <c r="G50" s="153"/>
      <c r="H50" s="178"/>
      <c r="I50" s="179"/>
    </row>
    <row r="51" spans="2:9" ht="15.75" customHeight="1" thickBot="1" x14ac:dyDescent="0.3">
      <c r="B51" s="21"/>
      <c r="C51" s="22"/>
      <c r="D51" s="22"/>
      <c r="E51" s="22"/>
      <c r="F51" s="24"/>
      <c r="G51" s="22"/>
      <c r="H51" s="24"/>
      <c r="I51" s="25"/>
    </row>
    <row r="52" spans="2:9" ht="15.75" customHeight="1" x14ac:dyDescent="0.25">
      <c r="B52" s="198" t="s">
        <v>64</v>
      </c>
      <c r="C52" s="199"/>
      <c r="D52" s="194" t="s">
        <v>289</v>
      </c>
      <c r="E52" s="194"/>
      <c r="F52" s="148" t="s">
        <v>176</v>
      </c>
      <c r="G52" s="151" t="str">
        <f>VLOOKUP(F52,'REF!'!$B$2:$C$6,2,FALSE)</f>
        <v>-</v>
      </c>
      <c r="H52" s="178" t="s">
        <v>340</v>
      </c>
      <c r="I52" s="179"/>
    </row>
    <row r="53" spans="2:9" ht="15.75" customHeight="1" x14ac:dyDescent="0.25">
      <c r="B53" s="200"/>
      <c r="C53" s="201"/>
      <c r="D53" s="194"/>
      <c r="E53" s="194"/>
      <c r="F53" s="149"/>
      <c r="G53" s="152"/>
      <c r="H53" s="178"/>
      <c r="I53" s="179"/>
    </row>
    <row r="54" spans="2:9" ht="15.75" customHeight="1" x14ac:dyDescent="0.25">
      <c r="B54" s="200"/>
      <c r="C54" s="201"/>
      <c r="D54" s="194"/>
      <c r="E54" s="194"/>
      <c r="F54" s="149"/>
      <c r="G54" s="152"/>
      <c r="H54" s="178"/>
      <c r="I54" s="179"/>
    </row>
    <row r="55" spans="2:9" ht="15.75" customHeight="1" thickBot="1" x14ac:dyDescent="0.3">
      <c r="B55" s="202"/>
      <c r="C55" s="203"/>
      <c r="D55" s="194"/>
      <c r="E55" s="194"/>
      <c r="F55" s="150"/>
      <c r="G55" s="153"/>
      <c r="H55" s="178"/>
      <c r="I55" s="179"/>
    </row>
    <row r="56" spans="2:9" ht="15.75" customHeight="1" thickBot="1" x14ac:dyDescent="0.3">
      <c r="B56" s="21"/>
      <c r="C56" s="22"/>
      <c r="D56" s="22"/>
      <c r="E56" s="22"/>
      <c r="F56" s="24"/>
      <c r="G56" s="22"/>
      <c r="H56" s="24"/>
      <c r="I56" s="25"/>
    </row>
    <row r="57" spans="2:9" ht="15.75" customHeight="1" x14ac:dyDescent="0.25">
      <c r="B57" s="198" t="s">
        <v>65</v>
      </c>
      <c r="C57" s="199"/>
      <c r="D57" s="194" t="s">
        <v>290</v>
      </c>
      <c r="E57" s="194"/>
      <c r="F57" s="148" t="s">
        <v>176</v>
      </c>
      <c r="G57" s="151" t="str">
        <f>VLOOKUP(F57,'REF!'!$B$2:$C$6,2,FALSE)</f>
        <v>-</v>
      </c>
      <c r="H57" s="178" t="s">
        <v>340</v>
      </c>
      <c r="I57" s="179"/>
    </row>
    <row r="58" spans="2:9" ht="15.75" customHeight="1" x14ac:dyDescent="0.25">
      <c r="B58" s="200"/>
      <c r="C58" s="201"/>
      <c r="D58" s="194"/>
      <c r="E58" s="194"/>
      <c r="F58" s="149"/>
      <c r="G58" s="152"/>
      <c r="H58" s="178"/>
      <c r="I58" s="179"/>
    </row>
    <row r="59" spans="2:9" ht="15.75" customHeight="1" x14ac:dyDescent="0.25">
      <c r="B59" s="200"/>
      <c r="C59" s="201"/>
      <c r="D59" s="194"/>
      <c r="E59" s="194"/>
      <c r="F59" s="149"/>
      <c r="G59" s="152"/>
      <c r="H59" s="178"/>
      <c r="I59" s="179"/>
    </row>
    <row r="60" spans="2:9" ht="15.75" customHeight="1" thickBot="1" x14ac:dyDescent="0.3">
      <c r="B60" s="202"/>
      <c r="C60" s="203"/>
      <c r="D60" s="194"/>
      <c r="E60" s="194"/>
      <c r="F60" s="150"/>
      <c r="G60" s="153"/>
      <c r="H60" s="178"/>
      <c r="I60" s="179"/>
    </row>
    <row r="61" spans="2:9" ht="15.75" customHeight="1" thickBot="1" x14ac:dyDescent="0.3">
      <c r="B61" s="21"/>
      <c r="C61" s="22"/>
      <c r="D61" s="22"/>
      <c r="E61" s="22"/>
      <c r="F61" s="24"/>
      <c r="G61" s="22"/>
      <c r="H61" s="24"/>
      <c r="I61" s="25"/>
    </row>
    <row r="62" spans="2:9" ht="15.75" customHeight="1" x14ac:dyDescent="0.25">
      <c r="B62" s="198" t="s">
        <v>66</v>
      </c>
      <c r="C62" s="199"/>
      <c r="D62" s="194" t="s">
        <v>291</v>
      </c>
      <c r="E62" s="194"/>
      <c r="F62" s="148" t="s">
        <v>176</v>
      </c>
      <c r="G62" s="151" t="str">
        <f>VLOOKUP(F62,'REF!'!$B$2:$C$6,2,FALSE)</f>
        <v>-</v>
      </c>
      <c r="H62" s="178" t="s">
        <v>340</v>
      </c>
      <c r="I62" s="179"/>
    </row>
    <row r="63" spans="2:9" ht="15.75" customHeight="1" x14ac:dyDescent="0.25">
      <c r="B63" s="200"/>
      <c r="C63" s="201"/>
      <c r="D63" s="194"/>
      <c r="E63" s="194"/>
      <c r="F63" s="149"/>
      <c r="G63" s="152"/>
      <c r="H63" s="178"/>
      <c r="I63" s="179"/>
    </row>
    <row r="64" spans="2:9" ht="15.75" customHeight="1" x14ac:dyDescent="0.25">
      <c r="B64" s="200"/>
      <c r="C64" s="201"/>
      <c r="D64" s="194"/>
      <c r="E64" s="194"/>
      <c r="F64" s="149"/>
      <c r="G64" s="152"/>
      <c r="H64" s="178"/>
      <c r="I64" s="179"/>
    </row>
    <row r="65" spans="2:9" ht="15.75" customHeight="1" thickBot="1" x14ac:dyDescent="0.3">
      <c r="B65" s="202"/>
      <c r="C65" s="203"/>
      <c r="D65" s="194"/>
      <c r="E65" s="194"/>
      <c r="F65" s="150"/>
      <c r="G65" s="153"/>
      <c r="H65" s="178"/>
      <c r="I65" s="179"/>
    </row>
    <row r="66" spans="2:9" ht="15.75" customHeight="1" thickBot="1" x14ac:dyDescent="0.3">
      <c r="B66" s="21"/>
      <c r="C66" s="22"/>
      <c r="D66" s="22"/>
      <c r="E66" s="22"/>
      <c r="F66" s="24"/>
      <c r="G66" s="22"/>
      <c r="H66" s="24"/>
      <c r="I66" s="25"/>
    </row>
    <row r="67" spans="2:9" ht="15.75" customHeight="1" x14ac:dyDescent="0.25">
      <c r="B67" s="198" t="s">
        <v>67</v>
      </c>
      <c r="C67" s="199"/>
      <c r="D67" s="194" t="s">
        <v>292</v>
      </c>
      <c r="E67" s="194"/>
      <c r="F67" s="148" t="s">
        <v>176</v>
      </c>
      <c r="G67" s="151" t="str">
        <f>VLOOKUP(F67,'REF!'!$B$2:$C$6,2,FALSE)</f>
        <v>-</v>
      </c>
      <c r="H67" s="178" t="s">
        <v>340</v>
      </c>
      <c r="I67" s="179"/>
    </row>
    <row r="68" spans="2:9" ht="15.75" customHeight="1" x14ac:dyDescent="0.25">
      <c r="B68" s="200"/>
      <c r="C68" s="201"/>
      <c r="D68" s="194"/>
      <c r="E68" s="194"/>
      <c r="F68" s="149"/>
      <c r="G68" s="152"/>
      <c r="H68" s="178"/>
      <c r="I68" s="179"/>
    </row>
    <row r="69" spans="2:9" ht="15.75" customHeight="1" x14ac:dyDescent="0.25">
      <c r="B69" s="200"/>
      <c r="C69" s="201"/>
      <c r="D69" s="194"/>
      <c r="E69" s="194"/>
      <c r="F69" s="149"/>
      <c r="G69" s="152"/>
      <c r="H69" s="178"/>
      <c r="I69" s="179"/>
    </row>
    <row r="70" spans="2:9" ht="15.75" customHeight="1" thickBot="1" x14ac:dyDescent="0.3">
      <c r="B70" s="202"/>
      <c r="C70" s="203"/>
      <c r="D70" s="194"/>
      <c r="E70" s="194"/>
      <c r="F70" s="150"/>
      <c r="G70" s="153"/>
      <c r="H70" s="178"/>
      <c r="I70" s="179"/>
    </row>
    <row r="71" spans="2:9" ht="15.75" customHeight="1" thickBot="1" x14ac:dyDescent="0.3">
      <c r="B71" s="21"/>
      <c r="C71" s="22"/>
      <c r="D71" s="22"/>
      <c r="E71" s="22"/>
      <c r="F71" s="24"/>
      <c r="G71" s="22"/>
      <c r="H71" s="24"/>
      <c r="I71" s="25"/>
    </row>
    <row r="72" spans="2:9" ht="15.75" customHeight="1" x14ac:dyDescent="0.25">
      <c r="B72" s="198" t="s">
        <v>68</v>
      </c>
      <c r="C72" s="199"/>
      <c r="D72" s="194" t="s">
        <v>293</v>
      </c>
      <c r="E72" s="194"/>
      <c r="F72" s="148" t="s">
        <v>176</v>
      </c>
      <c r="G72" s="151" t="str">
        <f>VLOOKUP(F72,'REF!'!$B$2:$C$6,2,FALSE)</f>
        <v>-</v>
      </c>
      <c r="H72" s="178" t="s">
        <v>340</v>
      </c>
      <c r="I72" s="179"/>
    </row>
    <row r="73" spans="2:9" ht="15.75" customHeight="1" x14ac:dyDescent="0.25">
      <c r="B73" s="200"/>
      <c r="C73" s="201"/>
      <c r="D73" s="194"/>
      <c r="E73" s="194"/>
      <c r="F73" s="149"/>
      <c r="G73" s="152"/>
      <c r="H73" s="178"/>
      <c r="I73" s="179"/>
    </row>
    <row r="74" spans="2:9" ht="15.75" customHeight="1" x14ac:dyDescent="0.25">
      <c r="B74" s="200"/>
      <c r="C74" s="201"/>
      <c r="D74" s="194"/>
      <c r="E74" s="194"/>
      <c r="F74" s="149"/>
      <c r="G74" s="152"/>
      <c r="H74" s="178"/>
      <c r="I74" s="179"/>
    </row>
    <row r="75" spans="2:9" ht="15.75" customHeight="1" thickBot="1" x14ac:dyDescent="0.3">
      <c r="B75" s="202"/>
      <c r="C75" s="203"/>
      <c r="D75" s="194"/>
      <c r="E75" s="194"/>
      <c r="F75" s="150"/>
      <c r="G75" s="153"/>
      <c r="H75" s="178"/>
      <c r="I75" s="179"/>
    </row>
    <row r="76" spans="2:9" ht="15.75" customHeight="1" thickBot="1" x14ac:dyDescent="0.3">
      <c r="B76" s="21"/>
      <c r="C76" s="22"/>
      <c r="D76" s="22"/>
      <c r="E76" s="22"/>
      <c r="F76" s="24"/>
      <c r="G76" s="22"/>
      <c r="H76" s="24"/>
      <c r="I76" s="25"/>
    </row>
    <row r="77" spans="2:9" ht="15.75" customHeight="1" x14ac:dyDescent="0.25">
      <c r="B77" s="198" t="s">
        <v>69</v>
      </c>
      <c r="C77" s="199"/>
      <c r="D77" s="194" t="s">
        <v>294</v>
      </c>
      <c r="E77" s="194"/>
      <c r="F77" s="148" t="s">
        <v>176</v>
      </c>
      <c r="G77" s="151" t="str">
        <f>VLOOKUP(F77,'REF!'!$B$2:$C$6,2,FALSE)</f>
        <v>-</v>
      </c>
      <c r="H77" s="178" t="s">
        <v>340</v>
      </c>
      <c r="I77" s="179"/>
    </row>
    <row r="78" spans="2:9" ht="15.75" customHeight="1" x14ac:dyDescent="0.25">
      <c r="B78" s="200"/>
      <c r="C78" s="201"/>
      <c r="D78" s="194"/>
      <c r="E78" s="194"/>
      <c r="F78" s="149"/>
      <c r="G78" s="152"/>
      <c r="H78" s="178"/>
      <c r="I78" s="179"/>
    </row>
    <row r="79" spans="2:9" ht="15.75" customHeight="1" x14ac:dyDescent="0.25">
      <c r="B79" s="200"/>
      <c r="C79" s="201"/>
      <c r="D79" s="194"/>
      <c r="E79" s="194"/>
      <c r="F79" s="149"/>
      <c r="G79" s="152"/>
      <c r="H79" s="178"/>
      <c r="I79" s="179"/>
    </row>
    <row r="80" spans="2:9" ht="15.75" customHeight="1" thickBot="1" x14ac:dyDescent="0.3">
      <c r="B80" s="202"/>
      <c r="C80" s="203"/>
      <c r="D80" s="194"/>
      <c r="E80" s="194"/>
      <c r="F80" s="150"/>
      <c r="G80" s="153"/>
      <c r="H80" s="178"/>
      <c r="I80" s="179"/>
    </row>
    <row r="81" spans="2:9" ht="15.75" customHeight="1" thickBot="1" x14ac:dyDescent="0.3">
      <c r="B81" s="21"/>
      <c r="C81" s="22"/>
      <c r="D81" s="22"/>
      <c r="E81" s="22"/>
      <c r="F81" s="24"/>
      <c r="G81" s="22"/>
      <c r="H81" s="24"/>
      <c r="I81" s="25"/>
    </row>
    <row r="82" spans="2:9" ht="15.75" customHeight="1" x14ac:dyDescent="0.25">
      <c r="B82" s="198" t="s">
        <v>70</v>
      </c>
      <c r="C82" s="199"/>
      <c r="D82" s="194" t="s">
        <v>295</v>
      </c>
      <c r="E82" s="194"/>
      <c r="F82" s="148" t="s">
        <v>176</v>
      </c>
      <c r="G82" s="151" t="str">
        <f>VLOOKUP(F82,'REF!'!$B$2:$C$6,2,FALSE)</f>
        <v>-</v>
      </c>
      <c r="H82" s="178" t="s">
        <v>340</v>
      </c>
      <c r="I82" s="179"/>
    </row>
    <row r="83" spans="2:9" ht="15.75" customHeight="1" x14ac:dyDescent="0.25">
      <c r="B83" s="200"/>
      <c r="C83" s="201"/>
      <c r="D83" s="194"/>
      <c r="E83" s="194"/>
      <c r="F83" s="149"/>
      <c r="G83" s="152"/>
      <c r="H83" s="178"/>
      <c r="I83" s="179"/>
    </row>
    <row r="84" spans="2:9" ht="15.75" customHeight="1" x14ac:dyDescent="0.25">
      <c r="B84" s="200"/>
      <c r="C84" s="201"/>
      <c r="D84" s="194"/>
      <c r="E84" s="194"/>
      <c r="F84" s="149"/>
      <c r="G84" s="152"/>
      <c r="H84" s="178"/>
      <c r="I84" s="179"/>
    </row>
    <row r="85" spans="2:9" ht="15.75" customHeight="1" thickBot="1" x14ac:dyDescent="0.3">
      <c r="B85" s="202"/>
      <c r="C85" s="203"/>
      <c r="D85" s="194"/>
      <c r="E85" s="194"/>
      <c r="F85" s="150"/>
      <c r="G85" s="153"/>
      <c r="H85" s="178"/>
      <c r="I85" s="179"/>
    </row>
    <row r="86" spans="2:9" ht="15.75" customHeight="1" thickBot="1" x14ac:dyDescent="0.3">
      <c r="B86" s="21"/>
      <c r="C86" s="22"/>
      <c r="D86" s="22"/>
      <c r="E86" s="22"/>
      <c r="F86" s="24"/>
      <c r="G86" s="22"/>
      <c r="H86" s="24"/>
      <c r="I86" s="25"/>
    </row>
    <row r="87" spans="2:9" ht="15.75" customHeight="1" x14ac:dyDescent="0.25">
      <c r="B87" s="198" t="s">
        <v>71</v>
      </c>
      <c r="C87" s="199"/>
      <c r="D87" s="194" t="s">
        <v>296</v>
      </c>
      <c r="E87" s="194"/>
      <c r="F87" s="148" t="s">
        <v>176</v>
      </c>
      <c r="G87" s="151" t="str">
        <f>VLOOKUP(F87,'REF!'!$B$2:$C$6,2,FALSE)</f>
        <v>-</v>
      </c>
      <c r="H87" s="178" t="s">
        <v>340</v>
      </c>
      <c r="I87" s="179"/>
    </row>
    <row r="88" spans="2:9" ht="15.75" customHeight="1" x14ac:dyDescent="0.25">
      <c r="B88" s="200"/>
      <c r="C88" s="201"/>
      <c r="D88" s="194"/>
      <c r="E88" s="194"/>
      <c r="F88" s="149"/>
      <c r="G88" s="152"/>
      <c r="H88" s="178"/>
      <c r="I88" s="179"/>
    </row>
    <row r="89" spans="2:9" ht="15.75" customHeight="1" x14ac:dyDescent="0.25">
      <c r="B89" s="200"/>
      <c r="C89" s="201"/>
      <c r="D89" s="194"/>
      <c r="E89" s="194"/>
      <c r="F89" s="149"/>
      <c r="G89" s="152"/>
      <c r="H89" s="178"/>
      <c r="I89" s="179"/>
    </row>
    <row r="90" spans="2:9" ht="15.75" customHeight="1" thickBot="1" x14ac:dyDescent="0.3">
      <c r="B90" s="202"/>
      <c r="C90" s="203"/>
      <c r="D90" s="194"/>
      <c r="E90" s="194"/>
      <c r="F90" s="150"/>
      <c r="G90" s="153"/>
      <c r="H90" s="178"/>
      <c r="I90" s="179"/>
    </row>
    <row r="91" spans="2:9" ht="15.75" customHeight="1" x14ac:dyDescent="0.25">
      <c r="B91" s="21"/>
      <c r="C91" s="22"/>
      <c r="D91" s="22"/>
      <c r="E91" s="22"/>
      <c r="F91" s="24"/>
      <c r="G91" s="22"/>
      <c r="H91" s="24"/>
      <c r="I91" s="25"/>
    </row>
    <row r="92" spans="2:9" ht="15.75" thickBot="1" x14ac:dyDescent="0.3">
      <c r="B92" s="37"/>
      <c r="C92" s="38"/>
      <c r="D92" s="38"/>
      <c r="E92" s="38"/>
      <c r="F92" s="39" t="s">
        <v>204</v>
      </c>
      <c r="G92" s="39" t="str">
        <f>IF(SUM(G7:G91)=0,"-",SUM(G7:G91))</f>
        <v>-</v>
      </c>
      <c r="H92" s="38"/>
      <c r="I92" s="40"/>
    </row>
    <row r="93" spans="2:9" x14ac:dyDescent="0.25"/>
    <row r="94" spans="2:9" ht="15" hidden="1" customHeight="1" x14ac:dyDescent="0.25"/>
    <row r="95" spans="2:9" ht="15" hidden="1" customHeight="1" x14ac:dyDescent="0.25"/>
    <row r="96" spans="2:9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</sheetData>
  <protectedRanges>
    <protectedRange algorithmName="SHA-512" hashValue="cWAnxjQGs8MuQrbNDrVEzle1XNAHG17FG4NehupmuZj4GBi7rV9k2w8p/yfr3AktJqE4OZyKxYKDEIndm5+ZRw==" saltValue="D9qH+VdQkKp7sTDspCtgjQ==" spinCount="100000" sqref="G7:I10 G12:I15 G17:I20 G22:I25 G27:I30 G32:I35 G37:I40 G42:I45 G47:I50 G52:I55 G57:I60 G62:I65 G67:I70 G72:I75 G77:I80 G82:I85 G87:I90" name="preenchiemnto FSC 22000"/>
  </protectedRanges>
  <autoFilter ref="B1:B102" xr:uid="{83BCD164-4FE7-49A6-A776-0094FF021013}"/>
  <mergeCells count="90">
    <mergeCell ref="B2:I3"/>
    <mergeCell ref="B4:C5"/>
    <mergeCell ref="D4:E5"/>
    <mergeCell ref="F4:G4"/>
    <mergeCell ref="H4:I5"/>
    <mergeCell ref="B7:C10"/>
    <mergeCell ref="D7:E10"/>
    <mergeCell ref="F7:F10"/>
    <mergeCell ref="G7:G10"/>
    <mergeCell ref="H7:I10"/>
    <mergeCell ref="B12:C15"/>
    <mergeCell ref="D12:E15"/>
    <mergeCell ref="F12:F15"/>
    <mergeCell ref="G12:G15"/>
    <mergeCell ref="H12:I15"/>
    <mergeCell ref="B17:C20"/>
    <mergeCell ref="D17:E20"/>
    <mergeCell ref="F17:F20"/>
    <mergeCell ref="G17:G20"/>
    <mergeCell ref="H17:I20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35AC9-44A8-48EE-B9C6-09BDA3256A41}">
          <x14:formula1>
            <xm:f>'REF!'!$B$2:$B$6</xm:f>
          </x14:formula1>
          <xm:sqref>F82:F85 F7:F10 F12:F15 F17:F20 F22:F25 F27:F30 F32:F35 F37:F40 F42:F45 F47:F50 F52:F55 F57:F60 F62:F65 F67:F70 F72:F75 F77:F80 F87:F90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FF2D-F9A3-4082-B322-8C9CA138B7C7}">
  <sheetPr>
    <tabColor rgb="FF002060"/>
  </sheetPr>
  <dimension ref="A1:Z15"/>
  <sheetViews>
    <sheetView showGridLines="0" showRowColHeaders="0" workbookViewId="0">
      <selection activeCell="D7" sqref="D7"/>
    </sheetView>
  </sheetViews>
  <sheetFormatPr defaultColWidth="0" defaultRowHeight="15" customHeight="1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18" t="s">
        <v>327</v>
      </c>
      <c r="C2" s="219"/>
      <c r="D2" s="219"/>
      <c r="E2" s="219"/>
      <c r="F2" s="220" t="s">
        <v>207</v>
      </c>
      <c r="G2" s="221"/>
      <c r="H2" s="221"/>
      <c r="I2" s="221"/>
      <c r="J2" s="221"/>
      <c r="K2" s="221"/>
      <c r="L2" s="221"/>
      <c r="M2" s="221"/>
      <c r="N2" s="222"/>
    </row>
    <row r="3" spans="2:14" ht="21.75" customHeight="1" x14ac:dyDescent="0.25">
      <c r="B3" s="223" t="s">
        <v>328</v>
      </c>
      <c r="C3" s="225" t="s">
        <v>329</v>
      </c>
      <c r="D3" s="227" t="s">
        <v>207</v>
      </c>
      <c r="E3" s="227"/>
      <c r="F3" s="60"/>
      <c r="G3" s="60"/>
      <c r="H3" s="60"/>
      <c r="I3" s="60"/>
      <c r="J3" s="60"/>
      <c r="K3" s="60"/>
      <c r="L3" s="60"/>
      <c r="M3" s="60"/>
      <c r="N3" s="60"/>
    </row>
    <row r="4" spans="2:14" ht="111.75" customHeight="1" x14ac:dyDescent="0.25">
      <c r="B4" s="224"/>
      <c r="C4" s="226"/>
      <c r="D4" s="61" t="s">
        <v>330</v>
      </c>
      <c r="E4" s="61" t="s">
        <v>331</v>
      </c>
      <c r="F4" s="60"/>
      <c r="G4" s="60"/>
      <c r="H4" s="60"/>
      <c r="I4" s="60"/>
      <c r="J4" s="60"/>
      <c r="K4" s="60"/>
      <c r="L4" s="60"/>
      <c r="M4" s="60"/>
      <c r="N4" s="60"/>
    </row>
    <row r="5" spans="2:14" ht="38.25" customHeight="1" x14ac:dyDescent="0.25">
      <c r="B5" s="62" t="str">
        <f>[4]DADOS!H73</f>
        <v xml:space="preserve">1.ISO 9001 </v>
      </c>
      <c r="C5" s="63">
        <v>96</v>
      </c>
      <c r="D5" s="63" t="str">
        <f>IF(DATA!N73="YES",96,'1. ISO 9001'!G117)</f>
        <v>-</v>
      </c>
      <c r="E5" s="66" t="str">
        <f t="shared" ref="E5:E10" si="0">IFERROR((D5/C5),"DOES NOT HAVE CERTIFICATION FOR THIS CRITERION")</f>
        <v>DOES NOT HAVE CERTIFICATION FOR THIS CRITERION</v>
      </c>
      <c r="F5" s="60"/>
      <c r="G5" s="60"/>
      <c r="H5" s="60"/>
      <c r="I5" s="60"/>
      <c r="J5" s="60"/>
      <c r="K5" s="60"/>
      <c r="L5" s="60"/>
      <c r="M5" s="60"/>
      <c r="N5" s="60"/>
    </row>
    <row r="6" spans="2:14" ht="48.75" customHeight="1" x14ac:dyDescent="0.25">
      <c r="B6" s="62" t="str">
        <f>[4]DADOS!H74</f>
        <v xml:space="preserve">2.IATF 16949 </v>
      </c>
      <c r="C6" s="54">
        <v>64</v>
      </c>
      <c r="D6" s="63" t="str">
        <f>IF(DATA!N74="YES",64,'2.IATF 16949 '!J87)</f>
        <v>-</v>
      </c>
      <c r="E6" s="66" t="str">
        <f t="shared" si="0"/>
        <v>DOES NOT HAVE CERTIFICATION FOR THIS CRITERION</v>
      </c>
      <c r="F6" s="60"/>
      <c r="G6" s="60"/>
      <c r="H6" s="60"/>
      <c r="I6" s="60"/>
      <c r="J6" s="60"/>
      <c r="K6" s="60"/>
      <c r="L6" s="60"/>
      <c r="M6" s="60"/>
      <c r="N6" s="60"/>
    </row>
    <row r="7" spans="2:14" ht="45.75" customHeight="1" x14ac:dyDescent="0.25">
      <c r="B7" s="62" t="str">
        <f>[4]DADOS!H75</f>
        <v>3.ISO 14001</v>
      </c>
      <c r="C7" s="54">
        <v>72</v>
      </c>
      <c r="D7" s="63" t="str">
        <f>IF(DATA!N75="YES",72,'3.ISO14001'!G97)</f>
        <v>-</v>
      </c>
      <c r="E7" s="66" t="str">
        <f t="shared" si="0"/>
        <v>DOES NOT HAVE CERTIFICATION FOR THIS CRITERION</v>
      </c>
      <c r="F7" s="60"/>
      <c r="G7" s="60"/>
      <c r="H7" s="60"/>
      <c r="I7" s="60"/>
      <c r="J7" s="60"/>
      <c r="K7" s="60"/>
      <c r="L7" s="60"/>
      <c r="M7" s="60"/>
      <c r="N7" s="60"/>
    </row>
    <row r="8" spans="2:14" ht="38.25" customHeight="1" x14ac:dyDescent="0.25">
      <c r="B8" s="62" t="str">
        <f>[4]DADOS!H76</f>
        <v>4.ISO 22716</v>
      </c>
      <c r="C8" s="54">
        <v>80</v>
      </c>
      <c r="D8" s="63" t="str">
        <f>IF(DATA!N76="YES",80,'4. BPF'!J107)</f>
        <v>-</v>
      </c>
      <c r="E8" s="66" t="str">
        <f t="shared" si="0"/>
        <v>DOES NOT HAVE CERTIFICATION FOR THIS CRITERION</v>
      </c>
    </row>
    <row r="9" spans="2:14" ht="49.5" x14ac:dyDescent="0.25">
      <c r="B9" s="62" t="str">
        <f>[4]DADOS!H77</f>
        <v>5.ISO 45001</v>
      </c>
      <c r="C9" s="54">
        <v>60</v>
      </c>
      <c r="D9" s="63" t="str">
        <f>IF(DATA!N77="YES",60,'5.ISO45001'!J82)</f>
        <v>-</v>
      </c>
      <c r="E9" s="66" t="str">
        <f t="shared" si="0"/>
        <v>DOES NOT HAVE CERTIFICATION FOR THIS CRITERION</v>
      </c>
    </row>
    <row r="10" spans="2:14" ht="49.5" x14ac:dyDescent="0.25">
      <c r="B10" s="62" t="str">
        <f>[4]DADOS!H78</f>
        <v>6.FSSC 22000</v>
      </c>
      <c r="C10" s="63">
        <v>68</v>
      </c>
      <c r="D10" s="63" t="str">
        <f>IF(DATA!N78="YES",68,'6.FSC22000'!G92)</f>
        <v>-</v>
      </c>
      <c r="E10" s="66" t="str">
        <f t="shared" si="0"/>
        <v>DOES NOT HAVE CERTIFICATION FOR THIS CRITERION</v>
      </c>
    </row>
    <row r="11" spans="2:14" ht="47.25" customHeight="1" x14ac:dyDescent="0.25">
      <c r="E11" s="64">
        <f>IFERROR(SUM(D5:D10)/SUM(C5:C10),"-")</f>
        <v>0</v>
      </c>
    </row>
    <row r="12" spans="2:14" x14ac:dyDescent="0.25"/>
    <row r="13" spans="2:14" x14ac:dyDescent="0.25"/>
    <row r="14" spans="2:14" x14ac:dyDescent="0.25"/>
    <row r="15" spans="2:14" x14ac:dyDescent="0.25"/>
  </sheetData>
  <sheetProtection selectLockedCells="1" selectUnlockedCells="1"/>
  <protectedRanges>
    <protectedRange password="D98E" sqref="B3:C3 B5:C10 D3:E10" name="Auto avaliação"/>
  </protectedRanges>
  <mergeCells count="5">
    <mergeCell ref="B2:E2"/>
    <mergeCell ref="F2:N2"/>
    <mergeCell ref="B3:B4"/>
    <mergeCell ref="C3:C4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C9" sqref="C9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31</v>
      </c>
      <c r="C1" t="s">
        <v>32</v>
      </c>
    </row>
    <row r="2" spans="2:5" x14ac:dyDescent="0.25">
      <c r="B2" t="s">
        <v>176</v>
      </c>
      <c r="C2" t="s">
        <v>33</v>
      </c>
      <c r="E2" t="s">
        <v>176</v>
      </c>
    </row>
    <row r="3" spans="2:5" x14ac:dyDescent="0.25">
      <c r="B3" t="s">
        <v>335</v>
      </c>
      <c r="C3">
        <v>4</v>
      </c>
      <c r="E3" t="s">
        <v>333</v>
      </c>
    </row>
    <row r="4" spans="2:5" x14ac:dyDescent="0.25">
      <c r="B4" t="s">
        <v>336</v>
      </c>
      <c r="C4">
        <v>0</v>
      </c>
      <c r="E4" t="s">
        <v>334</v>
      </c>
    </row>
    <row r="5" spans="2:5" x14ac:dyDescent="0.25">
      <c r="B5" t="s">
        <v>337</v>
      </c>
      <c r="C5">
        <v>2</v>
      </c>
    </row>
    <row r="6" spans="2:5" x14ac:dyDescent="0.25">
      <c r="B6" t="s">
        <v>338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DATA</vt:lpstr>
      <vt:lpstr>INSTRUCTIONS</vt:lpstr>
      <vt:lpstr>1. ISO 9001</vt:lpstr>
      <vt:lpstr>2.IATF 16949 </vt:lpstr>
      <vt:lpstr>3.ISO14001</vt:lpstr>
      <vt:lpstr>4. BPF</vt:lpstr>
      <vt:lpstr>5.ISO45001</vt:lpstr>
      <vt:lpstr>6.FSC22000</vt:lpstr>
      <vt:lpstr>RESULT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2024-03-20T14:58:19Z</dcterms:modified>
</cp:coreProperties>
</file>