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"/>
    </mc:Choice>
  </mc:AlternateContent>
  <xr:revisionPtr revIDLastSave="0" documentId="8_{E19F115F-DBF7-43F5-A427-36468F87C5DF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DOS" sheetId="2" r:id="rId1"/>
    <sheet name="INSTRUÇÕES" sheetId="3" r:id="rId2"/>
    <sheet name="1. ISO 9001" sheetId="14" r:id="rId3"/>
    <sheet name="2.ISO14001 " sheetId="13" r:id="rId4"/>
    <sheet name="3.SASSMAQ" sheetId="7" r:id="rId5"/>
    <sheet name="RESULTADO" sheetId="12" r:id="rId6"/>
    <sheet name="REF!" sheetId="5" r:id="rId7"/>
    <sheet name="Planilha1" sheetId="1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'1. ISO 9001'!$B$1:$B$302</definedName>
    <definedName name="_xlnm._FilterDatabase" localSheetId="3" hidden="1">'2.ISO14001 '!$B$1:$B$317</definedName>
    <definedName name="_xlnm._FilterDatabase" localSheetId="4" hidden="1">'3.SASSMAQ'!$E$1:$E$302</definedName>
    <definedName name="Fornecedor" localSheetId="3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3" l="1"/>
  <c r="G87" i="13"/>
  <c r="G82" i="13"/>
  <c r="G77" i="13"/>
  <c r="G72" i="13"/>
  <c r="G67" i="13"/>
  <c r="G62" i="13"/>
  <c r="G57" i="13"/>
  <c r="G52" i="13"/>
  <c r="G47" i="13"/>
  <c r="G42" i="13"/>
  <c r="G37" i="13"/>
  <c r="G32" i="13"/>
  <c r="G27" i="13"/>
  <c r="G22" i="13"/>
  <c r="G17" i="13"/>
  <c r="G12" i="13"/>
  <c r="G7" i="13"/>
  <c r="G112" i="14"/>
  <c r="G107" i="14"/>
  <c r="G102" i="14"/>
  <c r="G97" i="14"/>
  <c r="G92" i="14"/>
  <c r="G87" i="14"/>
  <c r="G82" i="14"/>
  <c r="G77" i="14"/>
  <c r="G72" i="14"/>
  <c r="G67" i="14"/>
  <c r="G62" i="14"/>
  <c r="G57" i="14"/>
  <c r="G52" i="14"/>
  <c r="G47" i="14"/>
  <c r="G42" i="14"/>
  <c r="G37" i="14"/>
  <c r="G32" i="14"/>
  <c r="G30" i="14"/>
  <c r="G28" i="14"/>
  <c r="G26" i="14"/>
  <c r="G21" i="14"/>
  <c r="G16" i="14"/>
  <c r="G11" i="14"/>
  <c r="G6" i="14"/>
  <c r="G97" i="13" l="1"/>
  <c r="D6" i="12" s="1"/>
  <c r="G117" i="14"/>
  <c r="D5" i="12" s="1"/>
  <c r="B6" i="12" l="1"/>
  <c r="B7" i="12"/>
  <c r="B5" i="12"/>
  <c r="J57" i="7" l="1"/>
  <c r="J52" i="7"/>
  <c r="J47" i="7"/>
  <c r="J42" i="7"/>
  <c r="J37" i="7"/>
  <c r="J32" i="7"/>
  <c r="J27" i="7"/>
  <c r="J22" i="7"/>
  <c r="J17" i="7"/>
  <c r="J12" i="7"/>
  <c r="J7" i="7"/>
  <c r="J62" i="7" l="1"/>
  <c r="J51" i="2"/>
  <c r="E6" i="12" l="1"/>
  <c r="D7" i="12"/>
  <c r="E7" i="12" s="1"/>
  <c r="E5" i="12"/>
  <c r="E8" i="12" l="1"/>
</calcChain>
</file>

<file path=xl/sharedStrings.xml><?xml version="1.0" encoding="utf-8"?>
<sst xmlns="http://schemas.openxmlformats.org/spreadsheetml/2006/main" count="294" uniqueCount="222">
  <si>
    <t>Razão Social:</t>
  </si>
  <si>
    <t xml:space="preserve">Site Internet: </t>
  </si>
  <si>
    <t>Responsável pelo preenchimento do Questionário</t>
  </si>
  <si>
    <t>Nome:</t>
  </si>
  <si>
    <t>Cargo:</t>
  </si>
  <si>
    <t>Telefone:</t>
  </si>
  <si>
    <t>E-mail:</t>
  </si>
  <si>
    <t>Data do preenchimento do Questionário:</t>
  </si>
  <si>
    <t>Unidades</t>
  </si>
  <si>
    <t>Endereço</t>
  </si>
  <si>
    <t>UF</t>
  </si>
  <si>
    <t>Telefone</t>
  </si>
  <si>
    <t>Fax</t>
  </si>
  <si>
    <t>CGC/CNPJ</t>
  </si>
  <si>
    <t>Insc. Estadual</t>
  </si>
  <si>
    <t>Insc. Municipal</t>
  </si>
  <si>
    <t>Área Construída</t>
  </si>
  <si>
    <t>Área do Terreno</t>
  </si>
  <si>
    <t>Comercial</t>
  </si>
  <si>
    <t>Unidade 1</t>
  </si>
  <si>
    <t>Unidade 2</t>
  </si>
  <si>
    <t>Unidade 3</t>
  </si>
  <si>
    <t>Unidade 4</t>
  </si>
  <si>
    <t>Unidade 5</t>
  </si>
  <si>
    <t>Contatos</t>
  </si>
  <si>
    <t>Nome</t>
  </si>
  <si>
    <t>Cargo</t>
  </si>
  <si>
    <t>CREA/CRQ</t>
  </si>
  <si>
    <t>E-mail</t>
  </si>
  <si>
    <t>Assistência Técnica</t>
  </si>
  <si>
    <t>Qualidade</t>
  </si>
  <si>
    <t>Produção</t>
  </si>
  <si>
    <t>Saúde e Segurança</t>
  </si>
  <si>
    <t>Meio Ambiente</t>
  </si>
  <si>
    <t>Logística</t>
  </si>
  <si>
    <t>Responsável Técnico</t>
  </si>
  <si>
    <t>Outros</t>
  </si>
  <si>
    <t>Número de Funcionários</t>
  </si>
  <si>
    <t>Laboratório</t>
  </si>
  <si>
    <t>Administrativo</t>
  </si>
  <si>
    <t>Terceiros na Planta</t>
  </si>
  <si>
    <t>TOTAL</t>
  </si>
  <si>
    <t>Faturamento Anual (R$):</t>
  </si>
  <si>
    <t>Ano Base:</t>
  </si>
  <si>
    <t>Capital Social (R$):</t>
  </si>
  <si>
    <t>Pertence a algum grupo? Qual?</t>
  </si>
  <si>
    <t>Empresas subsidiárias ( Nome e % de participação ):</t>
  </si>
  <si>
    <t>Produtos Comercializados/Serviços Prestados:</t>
  </si>
  <si>
    <t>Capacidade de Produção/Processamento dos produtos:</t>
  </si>
  <si>
    <t>Principais Fornecedores:</t>
  </si>
  <si>
    <t>Principais Clientes:</t>
  </si>
  <si>
    <t>O seu sistema de gestão é certificado nas normas?</t>
  </si>
  <si>
    <r>
      <rPr>
        <b/>
        <u/>
        <sz val="16"/>
        <color theme="0"/>
        <rFont val="Arial"/>
        <family val="2"/>
      </rPr>
      <t>CASO TENHA A CERTIFICAÇÃO,</t>
    </r>
    <r>
      <rPr>
        <sz val="16"/>
        <color theme="0"/>
        <rFont val="Arial"/>
        <family val="2"/>
      </rPr>
      <t xml:space="preserve"> 
O FORNECEDOR FICA DISPENSADO DE PREENCHER A ABA CORRESPONDENTE À CERTIFICAÇÃO E DEVE ENCAMINHAR O CERTIFICADO JUNTO AO QUESTIONÁRIO.</t>
    </r>
  </si>
  <si>
    <t>CRITÉRIOS PARA AUDITORIA DE FORNECEDOR</t>
  </si>
  <si>
    <t>INSTRUÇÕES DE PREENCHIMENTO</t>
  </si>
  <si>
    <r>
      <rPr>
        <b/>
        <sz val="12"/>
        <rFont val="Calibri"/>
        <family val="2"/>
        <scheme val="minor"/>
      </rPr>
      <t>1.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Pontuar nos </t>
    </r>
    <r>
      <rPr>
        <b/>
        <sz val="12"/>
        <color rgb="FF92D050"/>
        <rFont val="Calibri"/>
        <family val="2"/>
        <scheme val="minor"/>
      </rPr>
      <t>CAMPOS EM VERDE</t>
    </r>
    <r>
      <rPr>
        <sz val="12"/>
        <rFont val="Calibri"/>
        <family val="2"/>
        <scheme val="minor"/>
      </rPr>
      <t xml:space="preserve"> conforme critérios apresentados na tabela do item 3.</t>
    </r>
  </si>
  <si>
    <r>
      <rPr>
        <b/>
        <sz val="12"/>
        <rFont val="Calibri"/>
        <family val="2"/>
        <scheme val="minor"/>
      </rPr>
      <t>2.</t>
    </r>
    <r>
      <rPr>
        <sz val="12"/>
        <rFont val="Calibri"/>
        <family val="2"/>
        <scheme val="minor"/>
      </rPr>
      <t xml:space="preserve"> Todas as informações devem ser legíveis e este relatório devolvido á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</si>
  <si>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Estas informações deverão ser relativas à planta fabril do fornecedor em questão.</t>
    </r>
  </si>
  <si>
    <t>Selecionado</t>
  </si>
  <si>
    <t>Pontuação</t>
  </si>
  <si>
    <t>Critério de pontuação para a Avaliação do atendimento aos requisitos</t>
  </si>
  <si>
    <t>(Sim)</t>
  </si>
  <si>
    <t>REQUISITOS TOTALMENTE ATENDIDOS</t>
  </si>
  <si>
    <t>Prática plenamente existente e documentada.</t>
  </si>
  <si>
    <t xml:space="preserve">(Em implementação)  </t>
  </si>
  <si>
    <t>REQUISITOS PARCIALMENTE ATENDIDOS</t>
  </si>
  <si>
    <t>Prática parcialmente existente e não documentada</t>
  </si>
  <si>
    <t xml:space="preserve">(Não) </t>
  </si>
  <si>
    <t>REQUISITOS INSUFICIENTEMENTE ATENDIDOS</t>
  </si>
  <si>
    <t xml:space="preserve">Prática inexistente. Não atende.  </t>
  </si>
  <si>
    <t>Não aplicável*</t>
  </si>
  <si>
    <t>NÃO APLICÁVEL</t>
  </si>
  <si>
    <t>Não se aplica (Por favor, justificar os itens assinalados como N.A.)</t>
  </si>
  <si>
    <t>*Caso o requisito não seja aplicável, justificar.</t>
  </si>
  <si>
    <t>CLASSIFICAÇÃO</t>
  </si>
  <si>
    <t>Entre: 0 - 29% - INSATISFATÓRIO</t>
  </si>
  <si>
    <t xml:space="preserve">Requer plano de ação com prazos estabelecidos na aba "Ações (Plano de ação)", não poderá fornecer até que seja entregue ações. </t>
  </si>
  <si>
    <t>Entre: 30 - 49% - REGULAR</t>
  </si>
  <si>
    <t xml:space="preserve">Requer plano de ação com prazos estabelecidos na aba "Ações (Plano de ação)", podendo fornecer com restrições. </t>
  </si>
  <si>
    <t>Entre: 50 - 79% - BOM</t>
  </si>
  <si>
    <t>Fornecedores classificados com nível Bom, possuem pontos a serem melhorados. Podem fornecer normalmente com acompanhamento.</t>
  </si>
  <si>
    <t>Entre: 80 - 100% - EXCELENTE</t>
  </si>
  <si>
    <t>São considerados de nível Excelente os fornecedores que atendem a maior ou igual a 80% dos requisitos, podendo fornecer sem restrições.</t>
  </si>
  <si>
    <t>1.SISTEMA DE GESTÃO DA QUALIDADE</t>
  </si>
  <si>
    <t>VERIFICAÇÃO NO SISTEMA</t>
  </si>
  <si>
    <t>AUTO AVALIAÇÃO</t>
  </si>
  <si>
    <t>OBSERVAÇÕES/JUSTIFICATIVA</t>
  </si>
  <si>
    <t>CONFORME</t>
  </si>
  <si>
    <t>SCORE</t>
  </si>
  <si>
    <t>O Sistema de Gestão da Qualidade e seus processos foram definidos?</t>
  </si>
  <si>
    <t>Não aplicável</t>
  </si>
  <si>
    <t>1.1</t>
  </si>
  <si>
    <t>1.2</t>
  </si>
  <si>
    <t>1.3</t>
  </si>
  <si>
    <t>A organização distribui de forma clara os papéis, responsabilidades e autoridades?</t>
  </si>
  <si>
    <t>1.4</t>
  </si>
  <si>
    <t>A alta direção  demonstra liderança e comprometimento com relação ao sistema de gestão da qualidade?</t>
  </si>
  <si>
    <t>1.5</t>
  </si>
  <si>
    <t xml:space="preserve">São avaliadas os riscos e oportunidades pertinentes a organização e seus processos? </t>
  </si>
  <si>
    <t>1.6</t>
  </si>
  <si>
    <t>Os requisitos dos clientes e requisitos estatutários são considerados para os resultados obtidos pela organização?</t>
  </si>
  <si>
    <t>1.7</t>
  </si>
  <si>
    <t xml:space="preserve">O Sistema de gestão da qualidade possui objetivos que suportam sua política da qualidade? </t>
  </si>
  <si>
    <t>1.8</t>
  </si>
  <si>
    <t>São estabelecidos processos de comunicação interna e externa com as partes interessadas?</t>
  </si>
  <si>
    <t>1.9</t>
  </si>
  <si>
    <t>A organização fornece recursos, pessoas e infraestruturas suficientes para manter o produto ou serviço conforme?</t>
  </si>
  <si>
    <t>1.10</t>
  </si>
  <si>
    <t>1.11</t>
  </si>
  <si>
    <t>A organização utiliza métodos de inspeção e ensaios para garantir a qualidade do produto acabado?</t>
  </si>
  <si>
    <t>1.12</t>
  </si>
  <si>
    <t>A organização mantém e aprimora a competência e conscientização de seus funcionários?</t>
  </si>
  <si>
    <t>1.13</t>
  </si>
  <si>
    <t>A organização mantém um sistema de controle de documentação e registros em seu Sistema de Gestão da Qualidade?</t>
  </si>
  <si>
    <t>1.14</t>
  </si>
  <si>
    <t>A organização mantém um gerenciamento adequado de seus processos para entregar um produto ou serviço conforme?</t>
  </si>
  <si>
    <t>1.15</t>
  </si>
  <si>
    <t>A organização mantém um controle adequado dos projetos em desenvolvimento?</t>
  </si>
  <si>
    <t>1.16</t>
  </si>
  <si>
    <t>1.17</t>
  </si>
  <si>
    <t>A organização assegura que os produtos que não estejam conformes com os requisitos especificados são identificados e controlados para evitar seu uso ou entrega não intencional?</t>
  </si>
  <si>
    <t>1.18</t>
  </si>
  <si>
    <t>A organização leva em consideração em seu Sistema de Gestão da Qualidade os registros documentados nas avaliações dos produtos ou serviços fornecidos pelos clientes?</t>
  </si>
  <si>
    <t>1.19</t>
  </si>
  <si>
    <t>A organização realiza o monitoramento de seus processos?</t>
  </si>
  <si>
    <t>Sim</t>
  </si>
  <si>
    <t>1.20</t>
  </si>
  <si>
    <t>A organização realiza periodicamente auditorias internas para avaliação do seu Sistema de Gestão da Qualidade?</t>
  </si>
  <si>
    <t>1.21</t>
  </si>
  <si>
    <t>A organização promove melhoria contínua em seus processos, produtos e pessoas através de análises críticas da direção?</t>
  </si>
  <si>
    <t>1.22</t>
  </si>
  <si>
    <t>A organização trata as não-conformidades eficazmente em seu Sistema de Gestão da Qualidade?</t>
  </si>
  <si>
    <t>1.23</t>
  </si>
  <si>
    <t>OBTIDO</t>
  </si>
  <si>
    <t>Resposta</t>
  </si>
  <si>
    <t>Scores</t>
  </si>
  <si>
    <t>-</t>
  </si>
  <si>
    <t>Não</t>
  </si>
  <si>
    <t>Em implementação</t>
  </si>
  <si>
    <t xml:space="preserve">Há planos de inspeção dos equipamentos de proteção e controle ambiental? </t>
  </si>
  <si>
    <t>Estão identificados, registrados, controlados e divulgados os aspectos e impactos ambientais de suas atividades, produtos e serviços?</t>
  </si>
  <si>
    <t xml:space="preserve"> A empresa possui um Sistema de gestão ambiental? O contexto da organização bem como suas partes interessadas são analisados? Está definida e comunicada a Política de Gestão Ambiental?</t>
  </si>
  <si>
    <t>A empresa possui Programa de Gerenciamento de Riscos Ambientais?</t>
  </si>
  <si>
    <t xml:space="preserve">A empresa possui indicadores chave de perfrmance ambientais (KPIs)? </t>
  </si>
  <si>
    <t>A empresa possui  programas de coleta seletiva ou algum outro programa de redução do uso de recursos naturais (Ex: Redução de consumo de energia; redução de resíduos sólidos; redução de consumo de água; redução de geração de efluentes etc.)?</t>
  </si>
  <si>
    <t>A empresa possui inventário das fontes de emissões atmosféricas ou emissões fugitivas? Realiza GEE (inventário de gases de efeito estufa)?</t>
  </si>
  <si>
    <t>Existem dispositivos de controles de emissão gasosos instalados? (Ex: scrubbers,  thermoreactors, lavadores de gases, incineradores de gases etc.)</t>
  </si>
  <si>
    <t>Fornece informações a seus clientes de caráter técnico e ambiental sobre seus produtos/serviços?</t>
  </si>
  <si>
    <t xml:space="preserve">Há um programa de gestão de destinação e tratamento de resíduos e emissões? </t>
  </si>
  <si>
    <t xml:space="preserve">Suas licenças estão em dia? (Ex: Licença de Operação, Corpo de Bombeiros (obrigatório), licença de uso de recursos hídricos, licenças obrigatórios da agência/orgão ambiental, etc.) </t>
  </si>
  <si>
    <t xml:space="preserve">Justificativa </t>
  </si>
  <si>
    <t>RESPONDER</t>
  </si>
  <si>
    <t xml:space="preserve">1.ISO 9001 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</si>
  <si>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</si>
  <si>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</si>
  <si>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</si>
  <si>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</si>
  <si>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</si>
  <si>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</si>
  <si>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</si>
  <si>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</si>
  <si>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</si>
  <si>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</si>
  <si>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</si>
  <si>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</si>
  <si>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</si>
  <si>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</si>
  <si>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</si>
  <si>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</si>
  <si>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</si>
  <si>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</si>
  <si>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</si>
  <si>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</si>
  <si>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</si>
  <si>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</si>
  <si>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3.GESTÃO AMBIENTAL</t>
  </si>
  <si>
    <t>ITEM</t>
  </si>
  <si>
    <t>Auto avaliação</t>
  </si>
  <si>
    <t>Score</t>
  </si>
  <si>
    <t>Justificativa</t>
  </si>
  <si>
    <t>ATENDIMENTO (%)</t>
  </si>
  <si>
    <t>PONTOS OBTIDOS</t>
  </si>
  <si>
    <t>PONTO MÁXIMOS</t>
  </si>
  <si>
    <t>PRINCIPAIS PONTOS</t>
  </si>
  <si>
    <t>RESULTADO AVALIAÇÃO</t>
  </si>
  <si>
    <t>SIM</t>
  </si>
  <si>
    <t>NÃO</t>
  </si>
  <si>
    <t>1.SASSMAQ</t>
  </si>
  <si>
    <t>2.1</t>
  </si>
  <si>
    <t>Possui todas as licenças necessárias para o transporte de produtos quimicos perigosos e não perigosos conforme seu escopo de atuação?</t>
  </si>
  <si>
    <t>Possui rastreamento de 100% das cargas carregadas com a utilização de sistema GPS ou outro semelhante que garanta informação a tempo real?</t>
  </si>
  <si>
    <t>Há controles de Informações de chegada nos pontos de carga e descarga, com informativos intermediários caso ocorram desvios por motivos diversos?</t>
  </si>
  <si>
    <t>Possui sistema que permita acesso  para acompanhamento em tempo real das cargas pelo cliente?</t>
  </si>
  <si>
    <t>Possui plano para  certificação SASSMAQ ?</t>
  </si>
  <si>
    <t>Garante o atendimento das operações o com, pelo menos, 70% de frota própria?</t>
  </si>
  <si>
    <t>Possui emissão de Cte com prazo inferior a 20 minutos para liberação do veículo durante as 24 horas do dia?</t>
  </si>
  <si>
    <t>Há controles para garantir o cumprimento do horário da janela de carga ou descarga ?</t>
  </si>
  <si>
    <t>É feita comunicação pro-ativa de possiveis atrasos de entrega por motivos diversos?</t>
  </si>
  <si>
    <t>Possui atuação sustentável para combater a emissão de CO2 pelos veículos utilizados por sua empresa.</t>
  </si>
  <si>
    <t>Há acompanhamento para atuação imediata de valores de frete divergentes no Cte?</t>
  </si>
  <si>
    <t>3.SASSMAQ</t>
  </si>
  <si>
    <t>2.ISO 14001</t>
  </si>
  <si>
    <t xml:space="preserve">Possui plano de contingência para a atuação em situações de emergência? (Ex: incêndios, inundação, contaminação de rios e mar, fauna, flora, vazamentos químicos...). </t>
  </si>
  <si>
    <t>É garantido que o descarte está atendendo aos parâmetros do orgão regulador?</t>
  </si>
  <si>
    <t xml:space="preserve">É feita a avaliação para a contratação de fornecedor e transporte de resíduos? </t>
  </si>
  <si>
    <t>É disponibulizado treinamento, quando solicitado, a seus clientes no uso correto e racional de seus produtos/serviços ambientalmente perigosos?</t>
  </si>
  <si>
    <t xml:space="preserve">Existe plano de investigação e tratamento em caso de contaminações de solo e águas subterrâneas? </t>
  </si>
  <si>
    <t xml:space="preserve">As atribuições e responsabilidades dentro do modelo de gestão ambiental estão definidas? </t>
  </si>
  <si>
    <t>Há método/procedimento/sistema para controle de requisitos legais aplicáveis, bem como alteração de legislação vigente?</t>
  </si>
  <si>
    <t>O contexto da organização foi definido e considera questões externas, internas, risco e  pertinentes ao seu propósito e direcionamento estratégico?</t>
  </si>
  <si>
    <t xml:space="preserve">A organização é comprometida com a gestão de riscos considerando satisfação e requisitos do cliente? </t>
  </si>
  <si>
    <t>A organização possui sistemática que assegure a confiabilidade e segurança dos equipamentos de medição que impactem a qualidade do produto? (Ex: calibração)</t>
  </si>
  <si>
    <t>A organização mantém um controle de materiais ou serviços recebidos externamente e possui de forma clara e documentada todo o processo de homologação de fornecedores, monitoramento e informações relevantes?</t>
  </si>
  <si>
    <t>1.24</t>
  </si>
  <si>
    <t>A organização promove rastreabilidade  de produto e processo de forma inequívoca?</t>
  </si>
  <si>
    <t>2.13</t>
  </si>
  <si>
    <t>2.14</t>
  </si>
  <si>
    <t>2.15</t>
  </si>
  <si>
    <t>2.16</t>
  </si>
  <si>
    <t>2.17</t>
  </si>
  <si>
    <t>2.18</t>
  </si>
  <si>
    <t>QUESTIONÁRIO AUTO AVALIAÇÃO FORNECEDOR TRANSPORTADORA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</si>
</sst>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0" xfId="0" applyFont="1" applyFill="1"/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0" xfId="0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8" borderId="5" xfId="0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vertical="center"/>
    </xf>
    <xf numFmtId="0" fontId="17" fillId="0" borderId="0" xfId="0" applyFont="1"/>
    <xf numFmtId="9" fontId="10" fillId="0" borderId="8" xfId="0" applyNumberFormat="1" applyFont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9" fontId="2" fillId="0" borderId="42" xfId="1" applyFont="1" applyBorder="1" applyAlignment="1">
      <alignment horizontal="center" vertical="center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18" fillId="0" borderId="0" xfId="0" applyFont="1"/>
    <xf numFmtId="0" fontId="4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9" fillId="6" borderId="28" xfId="0" applyFont="1" applyFill="1" applyBorder="1" applyAlignment="1" applyProtection="1">
      <alignment horizontal="center" vertical="center" wrapText="1"/>
      <protection locked="0"/>
    </xf>
    <xf numFmtId="0" fontId="19" fillId="6" borderId="34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 wrapText="1"/>
      <protection locked="0"/>
    </xf>
    <xf numFmtId="0" fontId="19" fillId="6" borderId="27" xfId="0" applyFont="1" applyFill="1" applyBorder="1" applyAlignment="1" applyProtection="1">
      <alignment horizontal="center" vertical="center" wrapText="1"/>
      <protection locked="0"/>
    </xf>
    <xf numFmtId="0" fontId="19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4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3" fontId="0" fillId="6" borderId="22" xfId="0" applyNumberForma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RESULTADO!$B$5:$B$7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3.SASSMAQ</c:v>
                </c:pt>
              </c:strCache>
            </c:strRef>
          </c:cat>
          <c:val>
            <c:numRef>
              <c:f>RESULTADO!$E$5:$E$7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0-4D9C-8BC6-AAF4FB5E5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RESULTADO!$B$5:$B$7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3.SASSMAQ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3-4DFD-93D4-83B4BAE92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345109</xdr:colOff>
      <xdr:row>1</xdr:row>
      <xdr:rowOff>234674</xdr:rowOff>
    </xdr:from>
    <xdr:to>
      <xdr:col>7</xdr:col>
      <xdr:colOff>1794564</xdr:colOff>
      <xdr:row>4</xdr:row>
      <xdr:rowOff>193435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8DFC38-D636-4E79-AC5D-45818AFD1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187174" y="427935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5</xdr:row>
      <xdr:rowOff>361949</xdr:rowOff>
    </xdr:from>
    <xdr:to>
      <xdr:col>7</xdr:col>
      <xdr:colOff>333043</xdr:colOff>
      <xdr:row>5</xdr:row>
      <xdr:rowOff>3457164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890AD6-369F-4A17-BD23-B7BC583E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381124"/>
          <a:ext cx="2657143" cy="3095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5D1E98-CFC6-4004-87B6-D7F62CDF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EC9E4F-9E1A-4637-930A-20B2DFB4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alcova\Desktop\books%20e%20cartas\C&#243;pia%20de%20Question&#225;rio%20Fornecedor%20Q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"/>
      <sheetName val="DADOS"/>
      <sheetName val="INSTRUÇÕES"/>
      <sheetName val="1.SGQ"/>
      <sheetName val="2.SEGURANÇA DE ALIMENTOS"/>
      <sheetName val="3.COSMÉTICO"/>
      <sheetName val="RESULTADO"/>
      <sheetName val="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EB28-EAF3-411B-B6CE-8C0514B8E0E9}">
  <sheetPr codeName="Plan2">
    <tabColor rgb="FF002060"/>
    <pageSetUpPr autoPageBreaks="0"/>
  </sheetPr>
  <dimension ref="A1:T97"/>
  <sheetViews>
    <sheetView showGridLines="0" tabSelected="1" zoomScale="69" zoomScaleNormal="69" workbookViewId="0">
      <selection activeCell="J7" sqref="J7:S7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hidden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7:19" ht="20.25" x14ac:dyDescent="0.3"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7:19" ht="20.25" x14ac:dyDescent="0.3">
      <c r="G4" s="5"/>
      <c r="H4" s="6"/>
      <c r="I4" s="6"/>
      <c r="J4" s="68" t="s">
        <v>221</v>
      </c>
      <c r="K4" s="68"/>
      <c r="L4" s="68"/>
      <c r="M4" s="68"/>
      <c r="N4" s="68"/>
      <c r="O4" s="68"/>
      <c r="P4" s="68"/>
      <c r="Q4" s="68"/>
      <c r="R4" s="68"/>
      <c r="S4" s="7"/>
    </row>
    <row r="5" spans="7:19" ht="20.25" x14ac:dyDescent="0.3"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7:19" ht="20.25" x14ac:dyDescent="0.3"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7:19" ht="20.25" x14ac:dyDescent="0.3">
      <c r="G7" s="5"/>
      <c r="H7" s="8" t="s">
        <v>0</v>
      </c>
      <c r="I7" s="6"/>
      <c r="J7" s="69"/>
      <c r="K7" s="69"/>
      <c r="L7" s="69"/>
      <c r="M7" s="69"/>
      <c r="N7" s="69"/>
      <c r="O7" s="69"/>
      <c r="P7" s="69"/>
      <c r="Q7" s="69"/>
      <c r="R7" s="69"/>
      <c r="S7" s="70"/>
    </row>
    <row r="8" spans="7:19" ht="20.25" x14ac:dyDescent="0.3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7:19" ht="20.25" x14ac:dyDescent="0.3">
      <c r="G9" s="5"/>
      <c r="H9" s="8" t="s">
        <v>1</v>
      </c>
      <c r="I9" s="6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7:19" ht="20.25" x14ac:dyDescent="0.3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7:19" ht="20.25" x14ac:dyDescent="0.3"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7:19" ht="20.25" x14ac:dyDescent="0.3">
      <c r="G12" s="5"/>
      <c r="H12" s="71" t="s">
        <v>2</v>
      </c>
      <c r="I12" s="71"/>
      <c r="J12" s="71"/>
      <c r="K12" s="71"/>
      <c r="L12" s="71"/>
      <c r="M12" s="6"/>
      <c r="N12" s="6"/>
      <c r="O12" s="6"/>
      <c r="P12" s="6"/>
      <c r="Q12" s="6"/>
      <c r="R12" s="6"/>
      <c r="S12" s="7"/>
    </row>
    <row r="13" spans="7:19" ht="20.25" x14ac:dyDescent="0.3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7:19" ht="20.25" x14ac:dyDescent="0.3">
      <c r="G14" s="5"/>
      <c r="H14" s="8" t="s">
        <v>3</v>
      </c>
      <c r="I14" s="69"/>
      <c r="J14" s="69"/>
      <c r="K14" s="69"/>
      <c r="L14" s="69"/>
      <c r="M14" s="69"/>
      <c r="N14" s="6"/>
      <c r="O14" s="8" t="s">
        <v>4</v>
      </c>
      <c r="P14" s="69"/>
      <c r="Q14" s="69"/>
      <c r="R14" s="69"/>
      <c r="S14" s="70"/>
    </row>
    <row r="15" spans="7:19" ht="20.25" x14ac:dyDescent="0.3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7:19" ht="20.25" x14ac:dyDescent="0.3">
      <c r="G16" s="5"/>
      <c r="H16" s="8" t="s">
        <v>5</v>
      </c>
      <c r="I16" s="69"/>
      <c r="J16" s="69"/>
      <c r="K16" s="69"/>
      <c r="L16" s="6"/>
      <c r="M16" s="6"/>
      <c r="N16" s="6"/>
      <c r="O16" s="8" t="s">
        <v>6</v>
      </c>
      <c r="P16" s="69"/>
      <c r="Q16" s="69"/>
      <c r="R16" s="69"/>
      <c r="S16" s="70"/>
    </row>
    <row r="17" spans="7:19" ht="20.25" x14ac:dyDescent="0.3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7:19" ht="20.25" x14ac:dyDescent="0.3">
      <c r="G18" s="5"/>
      <c r="H18" s="72" t="s">
        <v>7</v>
      </c>
      <c r="I18" s="72"/>
      <c r="J18" s="72"/>
      <c r="K18" s="72"/>
      <c r="L18" s="73"/>
      <c r="M18" s="73"/>
      <c r="N18" s="6"/>
      <c r="O18" s="6"/>
      <c r="P18" s="6"/>
      <c r="Q18" s="6"/>
      <c r="R18" s="6"/>
      <c r="S18" s="7"/>
    </row>
    <row r="19" spans="7:19" ht="20.25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7:19" ht="20.25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7:19" ht="15" customHeight="1" x14ac:dyDescent="0.3"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7:19" ht="40.5" x14ac:dyDescent="0.3">
      <c r="G22" s="5"/>
      <c r="H22" s="9" t="s">
        <v>8</v>
      </c>
      <c r="I22" s="74" t="s">
        <v>9</v>
      </c>
      <c r="J22" s="74"/>
      <c r="K22" s="10" t="s">
        <v>10</v>
      </c>
      <c r="L22" s="10" t="s">
        <v>11</v>
      </c>
      <c r="M22" s="10" t="s">
        <v>12</v>
      </c>
      <c r="N22" s="10" t="s">
        <v>13</v>
      </c>
      <c r="O22" s="11" t="s">
        <v>14</v>
      </c>
      <c r="P22" s="11" t="s">
        <v>15</v>
      </c>
      <c r="Q22" s="11" t="s">
        <v>16</v>
      </c>
      <c r="R22" s="11" t="s">
        <v>17</v>
      </c>
      <c r="S22" s="12"/>
    </row>
    <row r="23" spans="7:19" ht="20.25" x14ac:dyDescent="0.3">
      <c r="G23" s="5"/>
      <c r="H23" s="13" t="s">
        <v>18</v>
      </c>
      <c r="I23" s="67"/>
      <c r="J23" s="67"/>
      <c r="K23" s="14"/>
      <c r="L23" s="15"/>
      <c r="M23" s="15"/>
      <c r="N23" s="15"/>
      <c r="O23" s="15"/>
      <c r="P23" s="15"/>
      <c r="Q23" s="15"/>
      <c r="R23" s="15"/>
      <c r="S23" s="7"/>
    </row>
    <row r="24" spans="7:19" ht="20.25" x14ac:dyDescent="0.3">
      <c r="G24" s="5"/>
      <c r="H24" s="13" t="s">
        <v>19</v>
      </c>
      <c r="I24" s="67"/>
      <c r="J24" s="67"/>
      <c r="K24" s="14"/>
      <c r="L24" s="15"/>
      <c r="M24" s="15"/>
      <c r="N24" s="15"/>
      <c r="O24" s="15"/>
      <c r="P24" s="15"/>
      <c r="Q24" s="15"/>
      <c r="R24" s="15"/>
      <c r="S24" s="7"/>
    </row>
    <row r="25" spans="7:19" ht="20.25" x14ac:dyDescent="0.3">
      <c r="G25" s="5"/>
      <c r="H25" s="13" t="s">
        <v>20</v>
      </c>
      <c r="I25" s="67"/>
      <c r="J25" s="67"/>
      <c r="K25" s="14"/>
      <c r="L25" s="15"/>
      <c r="M25" s="15"/>
      <c r="N25" s="15"/>
      <c r="O25" s="15"/>
      <c r="P25" s="15"/>
      <c r="Q25" s="15"/>
      <c r="R25" s="15"/>
      <c r="S25" s="7"/>
    </row>
    <row r="26" spans="7:19" ht="20.25" x14ac:dyDescent="0.3">
      <c r="G26" s="5"/>
      <c r="H26" s="13" t="s">
        <v>21</v>
      </c>
      <c r="I26" s="67"/>
      <c r="J26" s="67"/>
      <c r="K26" s="14"/>
      <c r="L26" s="15"/>
      <c r="M26" s="15"/>
      <c r="N26" s="15"/>
      <c r="O26" s="15"/>
      <c r="P26" s="15"/>
      <c r="Q26" s="15"/>
      <c r="R26" s="15"/>
      <c r="S26" s="7"/>
    </row>
    <row r="27" spans="7:19" ht="20.25" x14ac:dyDescent="0.3">
      <c r="G27" s="5"/>
      <c r="H27" s="13" t="s">
        <v>22</v>
      </c>
      <c r="I27" s="67"/>
      <c r="J27" s="67"/>
      <c r="K27" s="14"/>
      <c r="L27" s="15"/>
      <c r="M27" s="15"/>
      <c r="N27" s="15"/>
      <c r="O27" s="15"/>
      <c r="P27" s="15"/>
      <c r="Q27" s="15"/>
      <c r="R27" s="15"/>
      <c r="S27" s="7"/>
    </row>
    <row r="28" spans="7:19" ht="20.25" x14ac:dyDescent="0.3">
      <c r="G28" s="5"/>
      <c r="H28" s="13" t="s">
        <v>23</v>
      </c>
      <c r="I28" s="67"/>
      <c r="J28" s="67"/>
      <c r="K28" s="14"/>
      <c r="L28" s="15"/>
      <c r="M28" s="15"/>
      <c r="N28" s="15"/>
      <c r="O28" s="15"/>
      <c r="P28" s="15"/>
      <c r="Q28" s="15"/>
      <c r="R28" s="15"/>
      <c r="S28" s="7"/>
    </row>
    <row r="29" spans="7:19" ht="20.25" x14ac:dyDescent="0.3"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7:19" ht="20.25" x14ac:dyDescent="0.3"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7:19" ht="20.25" x14ac:dyDescent="0.3"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</row>
    <row r="32" spans="7:19" ht="28.5" customHeight="1" x14ac:dyDescent="0.3">
      <c r="G32" s="5"/>
      <c r="H32" s="77" t="s">
        <v>24</v>
      </c>
      <c r="I32" s="77"/>
      <c r="J32" s="75" t="s">
        <v>25</v>
      </c>
      <c r="K32" s="75"/>
      <c r="L32" s="75"/>
      <c r="M32" s="16" t="s">
        <v>26</v>
      </c>
      <c r="N32" s="16" t="s">
        <v>27</v>
      </c>
      <c r="O32" s="16" t="s">
        <v>11</v>
      </c>
      <c r="P32" s="75" t="s">
        <v>28</v>
      </c>
      <c r="Q32" s="75"/>
      <c r="R32" s="75"/>
      <c r="S32" s="7"/>
    </row>
    <row r="33" spans="7:19" ht="20.25" x14ac:dyDescent="0.3">
      <c r="G33" s="5"/>
      <c r="H33" s="76" t="s">
        <v>18</v>
      </c>
      <c r="I33" s="76"/>
      <c r="J33" s="67"/>
      <c r="K33" s="67"/>
      <c r="L33" s="67"/>
      <c r="M33" s="15"/>
      <c r="N33" s="15"/>
      <c r="O33" s="15"/>
      <c r="P33" s="67"/>
      <c r="Q33" s="67"/>
      <c r="R33" s="67"/>
      <c r="S33" s="7"/>
    </row>
    <row r="34" spans="7:19" ht="20.25" x14ac:dyDescent="0.3">
      <c r="G34" s="5"/>
      <c r="H34" s="76" t="s">
        <v>29</v>
      </c>
      <c r="I34" s="76"/>
      <c r="J34" s="67"/>
      <c r="K34" s="67"/>
      <c r="L34" s="67"/>
      <c r="M34" s="15"/>
      <c r="N34" s="15"/>
      <c r="O34" s="15"/>
      <c r="P34" s="67"/>
      <c r="Q34" s="67"/>
      <c r="R34" s="67"/>
      <c r="S34" s="7"/>
    </row>
    <row r="35" spans="7:19" ht="20.25" x14ac:dyDescent="0.3">
      <c r="G35" s="5"/>
      <c r="H35" s="76" t="s">
        <v>30</v>
      </c>
      <c r="I35" s="76"/>
      <c r="J35" s="67"/>
      <c r="K35" s="67"/>
      <c r="L35" s="67"/>
      <c r="M35" s="15"/>
      <c r="N35" s="15"/>
      <c r="O35" s="15"/>
      <c r="P35" s="67"/>
      <c r="Q35" s="67"/>
      <c r="R35" s="67"/>
      <c r="S35" s="7"/>
    </row>
    <row r="36" spans="7:19" ht="20.25" x14ac:dyDescent="0.3">
      <c r="G36" s="5"/>
      <c r="H36" s="76" t="s">
        <v>31</v>
      </c>
      <c r="I36" s="76"/>
      <c r="J36" s="67"/>
      <c r="K36" s="67"/>
      <c r="L36" s="67"/>
      <c r="M36" s="15"/>
      <c r="N36" s="15"/>
      <c r="O36" s="15"/>
      <c r="P36" s="67"/>
      <c r="Q36" s="67"/>
      <c r="R36" s="67"/>
      <c r="S36" s="7"/>
    </row>
    <row r="37" spans="7:19" ht="20.25" x14ac:dyDescent="0.3">
      <c r="G37" s="5"/>
      <c r="H37" s="76" t="s">
        <v>32</v>
      </c>
      <c r="I37" s="76"/>
      <c r="J37" s="67"/>
      <c r="K37" s="67"/>
      <c r="L37" s="67"/>
      <c r="M37" s="15"/>
      <c r="N37" s="15"/>
      <c r="O37" s="15"/>
      <c r="P37" s="67"/>
      <c r="Q37" s="67"/>
      <c r="R37" s="67"/>
      <c r="S37" s="7"/>
    </row>
    <row r="38" spans="7:19" ht="20.25" x14ac:dyDescent="0.3">
      <c r="G38" s="5"/>
      <c r="H38" s="76" t="s">
        <v>33</v>
      </c>
      <c r="I38" s="76"/>
      <c r="J38" s="67"/>
      <c r="K38" s="67"/>
      <c r="L38" s="67"/>
      <c r="M38" s="15"/>
      <c r="N38" s="15"/>
      <c r="O38" s="15"/>
      <c r="P38" s="67"/>
      <c r="Q38" s="67"/>
      <c r="R38" s="67"/>
      <c r="S38" s="7"/>
    </row>
    <row r="39" spans="7:19" ht="20.25" x14ac:dyDescent="0.3">
      <c r="G39" s="5"/>
      <c r="H39" s="76" t="s">
        <v>34</v>
      </c>
      <c r="I39" s="76"/>
      <c r="J39" s="67"/>
      <c r="K39" s="67"/>
      <c r="L39" s="67"/>
      <c r="M39" s="15"/>
      <c r="N39" s="15"/>
      <c r="O39" s="15"/>
      <c r="P39" s="67"/>
      <c r="Q39" s="67"/>
      <c r="R39" s="67"/>
      <c r="S39" s="7"/>
    </row>
    <row r="40" spans="7:19" ht="20.25" x14ac:dyDescent="0.3">
      <c r="G40" s="5"/>
      <c r="H40" s="76" t="s">
        <v>35</v>
      </c>
      <c r="I40" s="76"/>
      <c r="J40" s="67"/>
      <c r="K40" s="67"/>
      <c r="L40" s="67"/>
      <c r="M40" s="15"/>
      <c r="N40" s="15"/>
      <c r="O40" s="15"/>
      <c r="P40" s="67"/>
      <c r="Q40" s="67"/>
      <c r="R40" s="67"/>
      <c r="S40" s="7"/>
    </row>
    <row r="41" spans="7:19" ht="20.25" x14ac:dyDescent="0.3">
      <c r="G41" s="5"/>
      <c r="H41" s="76" t="s">
        <v>36</v>
      </c>
      <c r="I41" s="76"/>
      <c r="J41" s="67"/>
      <c r="K41" s="67"/>
      <c r="L41" s="67"/>
      <c r="M41" s="15"/>
      <c r="N41" s="15"/>
      <c r="O41" s="15"/>
      <c r="P41" s="67"/>
      <c r="Q41" s="67"/>
      <c r="R41" s="67"/>
      <c r="S41" s="7"/>
    </row>
    <row r="42" spans="7:19" ht="20.25" x14ac:dyDescent="0.3"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7:19" ht="20.25" x14ac:dyDescent="0.3"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</row>
    <row r="44" spans="7:19" ht="25.5" customHeight="1" x14ac:dyDescent="0.3">
      <c r="G44" s="5"/>
      <c r="H44" s="17" t="s">
        <v>37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</row>
    <row r="45" spans="7:19" ht="20.25" x14ac:dyDescent="0.3">
      <c r="G45" s="5"/>
      <c r="H45" s="78" t="s">
        <v>31</v>
      </c>
      <c r="I45" s="78"/>
      <c r="J45" s="18"/>
      <c r="K45" s="6"/>
      <c r="L45" s="6"/>
      <c r="M45" s="6"/>
      <c r="N45" s="6"/>
      <c r="O45" s="6"/>
      <c r="P45" s="6"/>
      <c r="Q45" s="6"/>
      <c r="R45" s="6"/>
      <c r="S45" s="7"/>
    </row>
    <row r="46" spans="7:19" ht="20.25" x14ac:dyDescent="0.3">
      <c r="G46" s="5"/>
      <c r="H46" s="78" t="s">
        <v>38</v>
      </c>
      <c r="I46" s="78"/>
      <c r="J46" s="18"/>
      <c r="K46" s="6"/>
      <c r="L46" s="6"/>
      <c r="M46" s="6"/>
      <c r="N46" s="6"/>
      <c r="O46" s="6"/>
      <c r="P46" s="6"/>
      <c r="Q46" s="6"/>
      <c r="R46" s="6"/>
      <c r="S46" s="7"/>
    </row>
    <row r="47" spans="7:19" ht="20.25" x14ac:dyDescent="0.3">
      <c r="G47" s="5"/>
      <c r="H47" s="78" t="s">
        <v>29</v>
      </c>
      <c r="I47" s="78"/>
      <c r="J47" s="18"/>
      <c r="K47" s="6"/>
      <c r="L47" s="6"/>
      <c r="M47" s="6"/>
      <c r="N47" s="6"/>
      <c r="O47" s="6"/>
      <c r="P47" s="6"/>
      <c r="Q47" s="6"/>
      <c r="R47" s="6"/>
      <c r="S47" s="7"/>
    </row>
    <row r="48" spans="7:19" ht="20.25" x14ac:dyDescent="0.3">
      <c r="G48" s="5"/>
      <c r="H48" s="78" t="s">
        <v>39</v>
      </c>
      <c r="I48" s="78"/>
      <c r="J48" s="18"/>
      <c r="K48" s="6"/>
      <c r="L48" s="6"/>
      <c r="M48" s="6"/>
      <c r="N48" s="6"/>
      <c r="O48" s="6"/>
      <c r="P48" s="6"/>
      <c r="Q48" s="6"/>
      <c r="R48" s="6"/>
      <c r="S48" s="7"/>
    </row>
    <row r="49" spans="7:19" ht="20.25" x14ac:dyDescent="0.3">
      <c r="G49" s="5"/>
      <c r="H49" s="78" t="s">
        <v>36</v>
      </c>
      <c r="I49" s="78"/>
      <c r="J49" s="18"/>
      <c r="K49" s="6"/>
      <c r="L49" s="6"/>
      <c r="M49" s="6"/>
      <c r="N49" s="6"/>
      <c r="O49" s="6"/>
      <c r="P49" s="6"/>
      <c r="Q49" s="6"/>
      <c r="R49" s="6"/>
      <c r="S49" s="7"/>
    </row>
    <row r="50" spans="7:19" ht="20.25" x14ac:dyDescent="0.3">
      <c r="G50" s="5"/>
      <c r="H50" s="78" t="s">
        <v>40</v>
      </c>
      <c r="I50" s="78"/>
      <c r="J50" s="18"/>
      <c r="K50" s="6"/>
      <c r="L50" s="6"/>
      <c r="M50" s="6"/>
      <c r="N50" s="6"/>
      <c r="O50" s="6"/>
      <c r="P50" s="6"/>
      <c r="Q50" s="6"/>
      <c r="R50" s="6"/>
      <c r="S50" s="7"/>
    </row>
    <row r="51" spans="7:19" ht="20.25" x14ac:dyDescent="0.3">
      <c r="G51" s="5"/>
      <c r="H51" s="79" t="s">
        <v>41</v>
      </c>
      <c r="I51" s="79"/>
      <c r="J51" s="19">
        <f>SUM(J45:J50)</f>
        <v>0</v>
      </c>
      <c r="K51" s="6"/>
      <c r="L51" s="6"/>
      <c r="M51" s="6"/>
      <c r="N51" s="6"/>
      <c r="O51" s="6"/>
      <c r="P51" s="6"/>
      <c r="Q51" s="6"/>
      <c r="R51" s="6"/>
      <c r="S51" s="7"/>
    </row>
    <row r="52" spans="7:19" ht="20.25" x14ac:dyDescent="0.3">
      <c r="G52" s="5"/>
      <c r="H52" s="71"/>
      <c r="I52" s="71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7:19" ht="20.25" x14ac:dyDescent="0.3">
      <c r="G53" s="5"/>
      <c r="H53" s="71"/>
      <c r="I53" s="71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7:19" ht="34.5" customHeight="1" x14ac:dyDescent="0.3">
      <c r="G54" s="5"/>
      <c r="H54" s="20" t="s">
        <v>42</v>
      </c>
      <c r="I54" s="20"/>
      <c r="J54" s="20"/>
      <c r="K54" s="20"/>
      <c r="L54" s="80"/>
      <c r="M54" s="80"/>
      <c r="N54" s="20"/>
      <c r="O54" s="20" t="s">
        <v>43</v>
      </c>
      <c r="P54" s="21"/>
      <c r="Q54" s="20"/>
      <c r="R54" s="6"/>
      <c r="S54" s="7"/>
    </row>
    <row r="55" spans="7:19" ht="11.25" customHeight="1" x14ac:dyDescent="0.3">
      <c r="G55" s="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6"/>
      <c r="S55" s="7"/>
    </row>
    <row r="56" spans="7:19" ht="20.25" x14ac:dyDescent="0.3">
      <c r="G56" s="5"/>
      <c r="H56" s="20" t="s">
        <v>44</v>
      </c>
      <c r="I56" s="20"/>
      <c r="J56" s="20"/>
      <c r="K56" s="20"/>
      <c r="L56" s="80"/>
      <c r="M56" s="80"/>
      <c r="N56" s="20"/>
      <c r="O56" s="20" t="s">
        <v>43</v>
      </c>
      <c r="P56" s="21"/>
      <c r="Q56" s="20"/>
      <c r="R56" s="6"/>
      <c r="S56" s="7"/>
    </row>
    <row r="57" spans="7:19" ht="20.25" x14ac:dyDescent="0.3">
      <c r="G57" s="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6"/>
      <c r="S57" s="7"/>
    </row>
    <row r="58" spans="7:19" ht="29.25" customHeight="1" x14ac:dyDescent="0.3">
      <c r="G58" s="5"/>
      <c r="H58" s="81" t="s">
        <v>45</v>
      </c>
      <c r="I58" s="81"/>
      <c r="J58" s="81"/>
      <c r="K58" s="81"/>
      <c r="L58" s="81"/>
      <c r="M58" s="69"/>
      <c r="N58" s="69"/>
      <c r="O58" s="69"/>
      <c r="P58" s="6"/>
      <c r="Q58" s="6"/>
      <c r="R58" s="6"/>
      <c r="S58" s="7"/>
    </row>
    <row r="59" spans="7:19" ht="20.25" x14ac:dyDescent="0.3"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/>
    </row>
    <row r="60" spans="7:19" ht="20.25" x14ac:dyDescent="0.3"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</row>
    <row r="61" spans="7:19" ht="23.25" customHeight="1" x14ac:dyDescent="0.3">
      <c r="G61" s="5"/>
      <c r="H61" s="81" t="s">
        <v>46</v>
      </c>
      <c r="I61" s="81"/>
      <c r="J61" s="81"/>
      <c r="K61" s="81"/>
      <c r="L61" s="81"/>
      <c r="M61" s="81"/>
      <c r="N61" s="69"/>
      <c r="O61" s="69"/>
      <c r="P61" s="69"/>
      <c r="Q61" s="69"/>
      <c r="R61" s="69"/>
      <c r="S61" s="7"/>
    </row>
    <row r="62" spans="7:19" ht="20.25" x14ac:dyDescent="0.3">
      <c r="G62" s="5"/>
      <c r="H62" s="6"/>
      <c r="I62" s="6"/>
      <c r="J62" s="6"/>
      <c r="K62" s="6"/>
      <c r="L62" s="6"/>
      <c r="M62" s="6"/>
      <c r="N62" s="22"/>
      <c r="O62" s="22"/>
      <c r="P62" s="22"/>
      <c r="Q62" s="22"/>
      <c r="R62" s="22"/>
      <c r="S62" s="7"/>
    </row>
    <row r="63" spans="7:19" ht="21.75" customHeight="1" x14ac:dyDescent="0.3">
      <c r="G63" s="5"/>
      <c r="H63" s="81" t="s">
        <v>47</v>
      </c>
      <c r="I63" s="81"/>
      <c r="J63" s="81"/>
      <c r="K63" s="81"/>
      <c r="L63" s="81"/>
      <c r="M63" s="81"/>
      <c r="N63" s="69"/>
      <c r="O63" s="69"/>
      <c r="P63" s="69"/>
      <c r="Q63" s="69"/>
      <c r="R63" s="69"/>
      <c r="S63" s="7"/>
    </row>
    <row r="64" spans="7:19" ht="20.25" x14ac:dyDescent="0.3">
      <c r="G64" s="5"/>
      <c r="H64" s="6"/>
      <c r="I64" s="6"/>
      <c r="J64" s="6"/>
      <c r="K64" s="6"/>
      <c r="L64" s="6"/>
      <c r="M64" s="6"/>
      <c r="N64" s="22"/>
      <c r="O64" s="22"/>
      <c r="P64" s="22"/>
      <c r="Q64" s="22"/>
      <c r="R64" s="22"/>
      <c r="S64" s="7"/>
    </row>
    <row r="65" spans="7:19" ht="20.25" x14ac:dyDescent="0.3">
      <c r="G65" s="5"/>
      <c r="H65" s="81" t="s">
        <v>48</v>
      </c>
      <c r="I65" s="81"/>
      <c r="J65" s="81"/>
      <c r="K65" s="81"/>
      <c r="L65" s="81"/>
      <c r="M65" s="81"/>
      <c r="N65" s="69"/>
      <c r="O65" s="69"/>
      <c r="P65" s="69"/>
      <c r="Q65" s="69"/>
      <c r="R65" s="69"/>
      <c r="S65" s="7"/>
    </row>
    <row r="66" spans="7:19" ht="20.25" x14ac:dyDescent="0.3">
      <c r="G66" s="5"/>
      <c r="H66" s="6"/>
      <c r="I66" s="6"/>
      <c r="J66" s="6"/>
      <c r="K66" s="6"/>
      <c r="L66" s="6"/>
      <c r="M66" s="6"/>
      <c r="N66" s="22"/>
      <c r="O66" s="22"/>
      <c r="P66" s="22"/>
      <c r="Q66" s="22"/>
      <c r="R66" s="22"/>
      <c r="S66" s="7"/>
    </row>
    <row r="67" spans="7:19" ht="25.5" customHeight="1" x14ac:dyDescent="0.3">
      <c r="G67" s="5"/>
      <c r="H67" s="81" t="s">
        <v>49</v>
      </c>
      <c r="I67" s="81"/>
      <c r="J67" s="81"/>
      <c r="K67" s="81"/>
      <c r="L67" s="81"/>
      <c r="M67" s="81"/>
      <c r="N67" s="69"/>
      <c r="O67" s="69"/>
      <c r="P67" s="69"/>
      <c r="Q67" s="69"/>
      <c r="R67" s="69"/>
      <c r="S67" s="7"/>
    </row>
    <row r="68" spans="7:19" ht="20.25" x14ac:dyDescent="0.3">
      <c r="G68" s="5"/>
      <c r="H68" s="6"/>
      <c r="I68" s="6"/>
      <c r="J68" s="6"/>
      <c r="K68" s="6"/>
      <c r="L68" s="6"/>
      <c r="M68" s="6"/>
      <c r="N68" s="22"/>
      <c r="O68" s="22"/>
      <c r="P68" s="22"/>
      <c r="Q68" s="22"/>
      <c r="R68" s="22"/>
      <c r="S68" s="7"/>
    </row>
    <row r="69" spans="7:19" ht="23.25" customHeight="1" x14ac:dyDescent="0.3">
      <c r="G69" s="5"/>
      <c r="H69" s="81" t="s">
        <v>50</v>
      </c>
      <c r="I69" s="81"/>
      <c r="J69" s="81"/>
      <c r="K69" s="81"/>
      <c r="L69" s="81"/>
      <c r="M69" s="81"/>
      <c r="N69" s="69"/>
      <c r="O69" s="69"/>
      <c r="P69" s="69"/>
      <c r="Q69" s="69"/>
      <c r="R69" s="69"/>
      <c r="S69" s="7"/>
    </row>
    <row r="70" spans="7:19" ht="20.25" x14ac:dyDescent="0.3"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/>
    </row>
    <row r="71" spans="7:19" ht="20.25" x14ac:dyDescent="0.3"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</row>
    <row r="72" spans="7:19" ht="28.5" customHeight="1" x14ac:dyDescent="0.3">
      <c r="G72" s="5"/>
      <c r="H72" s="82" t="s">
        <v>51</v>
      </c>
      <c r="I72" s="82"/>
      <c r="J72" s="82"/>
      <c r="K72" s="82"/>
      <c r="L72" s="82"/>
      <c r="M72" s="82"/>
      <c r="N72" s="23"/>
      <c r="O72" s="83" t="s">
        <v>150</v>
      </c>
      <c r="P72" s="83"/>
      <c r="Q72" s="83"/>
      <c r="R72" s="6"/>
      <c r="S72" s="7"/>
    </row>
    <row r="73" spans="7:19" ht="20.25" x14ac:dyDescent="0.3">
      <c r="G73" s="5"/>
      <c r="H73" s="81" t="s">
        <v>152</v>
      </c>
      <c r="I73" s="81"/>
      <c r="J73" s="81"/>
      <c r="K73" s="81"/>
      <c r="L73" s="81"/>
      <c r="M73" s="81"/>
      <c r="N73" s="56" t="s">
        <v>151</v>
      </c>
      <c r="O73" s="85"/>
      <c r="P73" s="86"/>
      <c r="Q73" s="86"/>
      <c r="R73" s="87"/>
      <c r="S73" s="7"/>
    </row>
    <row r="74" spans="7:19" ht="20.25" x14ac:dyDescent="0.3">
      <c r="G74" s="5"/>
      <c r="H74" s="81" t="s">
        <v>201</v>
      </c>
      <c r="I74" s="81"/>
      <c r="J74" s="81"/>
      <c r="K74" s="81"/>
      <c r="L74" s="81"/>
      <c r="M74" s="81"/>
      <c r="N74" s="56" t="s">
        <v>151</v>
      </c>
      <c r="O74" s="85"/>
      <c r="P74" s="86"/>
      <c r="Q74" s="86"/>
      <c r="R74" s="87"/>
      <c r="S74" s="7"/>
    </row>
    <row r="75" spans="7:19" ht="20.25" x14ac:dyDescent="0.3">
      <c r="G75" s="5"/>
      <c r="H75" s="81" t="s">
        <v>200</v>
      </c>
      <c r="I75" s="81"/>
      <c r="J75" s="81"/>
      <c r="K75" s="81"/>
      <c r="L75" s="81"/>
      <c r="M75" s="81"/>
      <c r="N75" s="56" t="s">
        <v>151</v>
      </c>
      <c r="O75" s="85"/>
      <c r="P75" s="86"/>
      <c r="Q75" s="86"/>
      <c r="R75" s="87"/>
      <c r="S75" s="7"/>
    </row>
    <row r="76" spans="7:19" ht="21" customHeight="1" x14ac:dyDescent="0.3">
      <c r="G76" s="5"/>
      <c r="H76" s="6"/>
      <c r="I76" s="6"/>
      <c r="J76" s="6"/>
      <c r="K76" s="6"/>
      <c r="L76" s="6"/>
      <c r="M76" s="6"/>
      <c r="N76" s="6"/>
      <c r="S76" s="7"/>
    </row>
    <row r="77" spans="7:19" ht="20.25" x14ac:dyDescent="0.3"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7:19" ht="15" customHeight="1" x14ac:dyDescent="0.3">
      <c r="G78" s="5"/>
      <c r="H78" s="84" t="s">
        <v>52</v>
      </c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7"/>
    </row>
    <row r="79" spans="7:19" ht="20.25" x14ac:dyDescent="0.3">
      <c r="G79" s="5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7"/>
    </row>
    <row r="80" spans="7:19" ht="20.25" x14ac:dyDescent="0.3">
      <c r="G80" s="5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7"/>
    </row>
    <row r="81" spans="7:19" ht="20.25" x14ac:dyDescent="0.3"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7"/>
    </row>
    <row r="82" spans="7:19" ht="21" thickBot="1" x14ac:dyDescent="0.35"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</row>
    <row r="83" spans="7:19" ht="15" x14ac:dyDescent="0.2"/>
    <row r="84" spans="7:19" ht="15" x14ac:dyDescent="0.2"/>
    <row r="85" spans="7:19" ht="15" x14ac:dyDescent="0.2"/>
    <row r="86" spans="7:19" ht="15" hidden="1" x14ac:dyDescent="0.2"/>
    <row r="87" spans="7:19" ht="15" hidden="1" x14ac:dyDescent="0.2"/>
    <row r="88" spans="7:19" ht="15" hidden="1" x14ac:dyDescent="0.2"/>
    <row r="89" spans="7:19" ht="15" hidden="1" x14ac:dyDescent="0.2"/>
    <row r="90" spans="7:19" ht="15" hidden="1" x14ac:dyDescent="0.2"/>
    <row r="91" spans="7:19" ht="15" hidden="1" x14ac:dyDescent="0.2"/>
    <row r="92" spans="7:19" ht="15" x14ac:dyDescent="0.2"/>
    <row r="93" spans="7:19" ht="15" hidden="1" x14ac:dyDescent="0.2"/>
    <row r="94" spans="7:19" ht="15" hidden="1" x14ac:dyDescent="0.2"/>
    <row r="95" spans="7:19" ht="15" hidden="1" x14ac:dyDescent="0.2"/>
    <row r="96" spans="7:19" ht="15" hidden="1" x14ac:dyDescent="0.2"/>
    <row r="97" ht="15" hidden="1" x14ac:dyDescent="0.2"/>
  </sheetData>
  <sheetProtection algorithmName="SHA-512" hashValue="rAVLc1MYwDJ9vndiGOOAyN5oPbRAZ7m+yjFsRGJFhK+xWK4LvD49qhfT7WocjopNbEhT1MQ2Rb6Xmk/xmHClTg==" saltValue="m+dXKfWiL1skKc2OUfjvpQ==" spinCount="100000" sheet="1" selectLockedCells="1"/>
  <protectedRanges>
    <protectedRange sqref="J7 J9 I14 I16 L18 P14 P16 I23:R28 J33:R41 J45:J50 L54 L56 P54 P56 M58 N61 N63 N65 N67 N69 N73:R75" name="PREENCHIMENTO DADOS"/>
    <protectedRange algorithmName="SHA-512" hashValue="YHlhuaOCa7qhYNLZ0Mx6lAJKYu9Y2qXhwYTYlYLx0ZBH9f78kfpdSp4ie7nzkeHbP2kOHfNoHT12uhZo3LPA1A==" saltValue="Wc/72qXgffjNcZrazoQWMQ==" spinCount="100000" sqref="N69 N67 N65 N63 N61 M58 P56 P54 L56 L54 J45:J50 J33:R41 I23:R28 L18 I16 I14 P14 P16 J7 J9 N73:R75" name="Intervalo1"/>
  </protectedRanges>
  <mergeCells count="79">
    <mergeCell ref="H78:R81"/>
    <mergeCell ref="O73:R73"/>
    <mergeCell ref="O74:R74"/>
    <mergeCell ref="O75:R75"/>
    <mergeCell ref="H74:M74"/>
    <mergeCell ref="H75:M75"/>
    <mergeCell ref="H69:M69"/>
    <mergeCell ref="N69:R69"/>
    <mergeCell ref="H72:M72"/>
    <mergeCell ref="O72:Q72"/>
    <mergeCell ref="H73:M73"/>
    <mergeCell ref="H63:M63"/>
    <mergeCell ref="N63:R63"/>
    <mergeCell ref="H65:M65"/>
    <mergeCell ref="N65:R65"/>
    <mergeCell ref="H67:M67"/>
    <mergeCell ref="N67:R67"/>
    <mergeCell ref="L54:M54"/>
    <mergeCell ref="L56:M56"/>
    <mergeCell ref="H58:L58"/>
    <mergeCell ref="M58:O58"/>
    <mergeCell ref="H61:M61"/>
    <mergeCell ref="N61:R61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H39:I39"/>
    <mergeCell ref="J39:L39"/>
    <mergeCell ref="P39:R39"/>
    <mergeCell ref="H40:I40"/>
    <mergeCell ref="J40:L40"/>
    <mergeCell ref="P40:R40"/>
    <mergeCell ref="H37:I37"/>
    <mergeCell ref="J37:L37"/>
    <mergeCell ref="P37:R37"/>
    <mergeCell ref="H38:I38"/>
    <mergeCell ref="J38:L38"/>
    <mergeCell ref="P38:R38"/>
    <mergeCell ref="H35:I35"/>
    <mergeCell ref="J35:L35"/>
    <mergeCell ref="P35:R35"/>
    <mergeCell ref="H36:I36"/>
    <mergeCell ref="J36:L36"/>
    <mergeCell ref="P36:R36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I24:J24"/>
    <mergeCell ref="I25:J25"/>
    <mergeCell ref="I26:J26"/>
    <mergeCell ref="I27:J27"/>
    <mergeCell ref="I28:J28"/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6" yWindow="785" count="1">
        <x14:dataValidation type="list" allowBlank="1" showInputMessage="1" showErrorMessage="1" xr:uid="{EAEC68A4-DF51-4808-A3D8-9ED9FA44AFC3}">
          <x14:formula1>
            <xm:f>'REF!'!$E$2:$E$4</xm:f>
          </x14:formula1>
          <xm:sqref>N73:N75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77FF-D1BB-40CC-ABBE-B44B8D1B7CEC}">
  <sheetPr codeName="Planilha2">
    <tabColor rgb="FF002060"/>
  </sheetPr>
  <dimension ref="A1:Q28"/>
  <sheetViews>
    <sheetView showGridLines="0" workbookViewId="0">
      <selection activeCell="C14" sqref="C14:H14"/>
    </sheetView>
  </sheetViews>
  <sheetFormatPr defaultColWidth="0" defaultRowHeight="0" customHeight="1" zeroHeight="1" x14ac:dyDescent="0.25"/>
  <cols>
    <col min="1" max="3" width="9.140625" customWidth="1"/>
    <col min="4" max="5" width="11.855468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27" customFormat="1" ht="16.5" thickBot="1" x14ac:dyDescent="0.3">
      <c r="C2" s="88" t="s">
        <v>53</v>
      </c>
      <c r="D2" s="89"/>
      <c r="E2" s="89"/>
      <c r="F2" s="89"/>
      <c r="G2" s="89"/>
      <c r="H2" s="90"/>
    </row>
    <row r="3" spans="3:8" s="27" customFormat="1" ht="15.75" x14ac:dyDescent="0.25">
      <c r="C3" s="91"/>
      <c r="D3" s="92"/>
      <c r="E3" s="92"/>
      <c r="F3" s="92"/>
      <c r="G3" s="92"/>
      <c r="H3" s="93"/>
    </row>
    <row r="4" spans="3:8" s="27" customFormat="1" ht="15.75" x14ac:dyDescent="0.25">
      <c r="C4" s="94" t="s">
        <v>54</v>
      </c>
      <c r="D4" s="95"/>
      <c r="E4" s="95"/>
      <c r="F4" s="95"/>
      <c r="G4" s="95"/>
      <c r="H4" s="96"/>
    </row>
    <row r="5" spans="3:8" s="27" customFormat="1" ht="15.75" x14ac:dyDescent="0.25">
      <c r="C5" s="97"/>
      <c r="D5" s="98"/>
      <c r="E5" s="98"/>
      <c r="F5" s="98"/>
      <c r="G5" s="98"/>
      <c r="H5" s="99"/>
    </row>
    <row r="6" spans="3:8" s="27" customFormat="1" ht="280.5" customHeight="1" x14ac:dyDescent="0.25">
      <c r="C6" s="100" t="s">
        <v>55</v>
      </c>
      <c r="D6" s="101"/>
      <c r="E6" s="101"/>
      <c r="F6" s="101"/>
      <c r="G6" s="101"/>
      <c r="H6" s="102"/>
    </row>
    <row r="7" spans="3:8" s="27" customFormat="1" ht="15.75" x14ac:dyDescent="0.25">
      <c r="C7" s="103" t="s">
        <v>56</v>
      </c>
      <c r="D7" s="104"/>
      <c r="E7" s="104"/>
      <c r="F7" s="104"/>
      <c r="G7" s="104"/>
      <c r="H7" s="105"/>
    </row>
    <row r="8" spans="3:8" s="27" customFormat="1" ht="16.5" thickBot="1" x14ac:dyDescent="0.3">
      <c r="C8" s="103" t="s">
        <v>57</v>
      </c>
      <c r="D8" s="104"/>
      <c r="E8" s="104"/>
      <c r="F8" s="104"/>
      <c r="G8" s="104"/>
      <c r="H8" s="105"/>
    </row>
    <row r="9" spans="3:8" s="27" customFormat="1" ht="50.25" customHeight="1" x14ac:dyDescent="0.25">
      <c r="C9" s="106" t="s">
        <v>58</v>
      </c>
      <c r="D9" s="107"/>
      <c r="E9" s="28" t="s">
        <v>59</v>
      </c>
      <c r="F9" s="107" t="s">
        <v>60</v>
      </c>
      <c r="G9" s="107"/>
      <c r="H9" s="108"/>
    </row>
    <row r="10" spans="3:8" s="27" customFormat="1" ht="50.25" customHeight="1" x14ac:dyDescent="0.25">
      <c r="C10" s="109" t="s">
        <v>61</v>
      </c>
      <c r="D10" s="110"/>
      <c r="E10" s="29">
        <v>4</v>
      </c>
      <c r="F10" s="110" t="s">
        <v>62</v>
      </c>
      <c r="G10" s="110"/>
      <c r="H10" s="30" t="s">
        <v>63</v>
      </c>
    </row>
    <row r="11" spans="3:8" s="27" customFormat="1" ht="50.25" customHeight="1" x14ac:dyDescent="0.25">
      <c r="C11" s="109" t="s">
        <v>64</v>
      </c>
      <c r="D11" s="110"/>
      <c r="E11" s="29">
        <v>3</v>
      </c>
      <c r="F11" s="110" t="s">
        <v>65</v>
      </c>
      <c r="G11" s="110"/>
      <c r="H11" s="31" t="s">
        <v>66</v>
      </c>
    </row>
    <row r="12" spans="3:8" s="27" customFormat="1" ht="50.25" customHeight="1" x14ac:dyDescent="0.25">
      <c r="C12" s="109" t="s">
        <v>67</v>
      </c>
      <c r="D12" s="110"/>
      <c r="E12" s="29">
        <v>2</v>
      </c>
      <c r="F12" s="110" t="s">
        <v>68</v>
      </c>
      <c r="G12" s="110"/>
      <c r="H12" s="31" t="s">
        <v>69</v>
      </c>
    </row>
    <row r="13" spans="3:8" s="27" customFormat="1" ht="50.25" customHeight="1" thickBot="1" x14ac:dyDescent="0.3">
      <c r="C13" s="111" t="s">
        <v>70</v>
      </c>
      <c r="D13" s="112"/>
      <c r="E13" s="32">
        <v>4</v>
      </c>
      <c r="F13" s="112" t="s">
        <v>71</v>
      </c>
      <c r="G13" s="112"/>
      <c r="H13" s="33" t="s">
        <v>72</v>
      </c>
    </row>
    <row r="14" spans="3:8" s="27" customFormat="1" ht="50.25" customHeight="1" x14ac:dyDescent="0.25">
      <c r="C14" s="120" t="s">
        <v>73</v>
      </c>
      <c r="D14" s="121"/>
      <c r="E14" s="121"/>
      <c r="F14" s="121"/>
      <c r="G14" s="121"/>
      <c r="H14" s="122"/>
    </row>
    <row r="15" spans="3:8" s="27" customFormat="1" ht="50.25" customHeight="1" x14ac:dyDescent="0.25">
      <c r="C15" s="123" t="s">
        <v>74</v>
      </c>
      <c r="D15" s="124"/>
      <c r="E15" s="124"/>
      <c r="F15" s="124"/>
      <c r="G15" s="124"/>
      <c r="H15" s="125"/>
    </row>
    <row r="16" spans="3:8" s="27" customFormat="1" ht="50.25" customHeight="1" x14ac:dyDescent="0.25">
      <c r="C16" s="113" t="s">
        <v>75</v>
      </c>
      <c r="D16" s="114"/>
      <c r="E16" s="114"/>
      <c r="F16" s="114"/>
      <c r="G16" s="114" t="s">
        <v>76</v>
      </c>
      <c r="H16" s="115"/>
    </row>
    <row r="17" spans="3:8" s="27" customFormat="1" ht="50.25" customHeight="1" x14ac:dyDescent="0.25">
      <c r="C17" s="113" t="s">
        <v>77</v>
      </c>
      <c r="D17" s="114"/>
      <c r="E17" s="114"/>
      <c r="F17" s="114"/>
      <c r="G17" s="114" t="s">
        <v>78</v>
      </c>
      <c r="H17" s="115"/>
    </row>
    <row r="18" spans="3:8" s="27" customFormat="1" ht="50.25" customHeight="1" x14ac:dyDescent="0.25">
      <c r="C18" s="113" t="s">
        <v>79</v>
      </c>
      <c r="D18" s="114"/>
      <c r="E18" s="114"/>
      <c r="F18" s="114"/>
      <c r="G18" s="114" t="s">
        <v>80</v>
      </c>
      <c r="H18" s="115"/>
    </row>
    <row r="19" spans="3:8" s="27" customFormat="1" ht="50.25" customHeight="1" thickBot="1" x14ac:dyDescent="0.3">
      <c r="C19" s="116" t="s">
        <v>81</v>
      </c>
      <c r="D19" s="117"/>
      <c r="E19" s="117"/>
      <c r="F19" s="117"/>
      <c r="G19" s="118" t="s">
        <v>82</v>
      </c>
      <c r="H19" s="119"/>
    </row>
    <row r="20" spans="3:8" s="27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sheetProtection algorithmName="SHA-512" hashValue="SfVyMHzVVfvcd/xnOlTSdfPgQjU+X/HlQArn5Y0yXfEQ7WIMJXyirvVEkx23LcdxnEjfIQCtqxw/FSk+qB9zjg==" saltValue="0WDE1Tjaq5X38x9qWkHDiA==" spinCount="100000" sheet="1" objects="1" scenarios="1"/>
  <mergeCells count="27">
    <mergeCell ref="C18:F18"/>
    <mergeCell ref="G18:H18"/>
    <mergeCell ref="C19:F19"/>
    <mergeCell ref="G19:H19"/>
    <mergeCell ref="C14:H14"/>
    <mergeCell ref="C15:H15"/>
    <mergeCell ref="C16:F16"/>
    <mergeCell ref="G16:H16"/>
    <mergeCell ref="C17:F17"/>
    <mergeCell ref="G17:H17"/>
    <mergeCell ref="C11:D11"/>
    <mergeCell ref="F11:G11"/>
    <mergeCell ref="C12:D12"/>
    <mergeCell ref="F12:G12"/>
    <mergeCell ref="C13:D13"/>
    <mergeCell ref="F13:G13"/>
    <mergeCell ref="C7:H7"/>
    <mergeCell ref="C8:H8"/>
    <mergeCell ref="C9:D9"/>
    <mergeCell ref="F9:H9"/>
    <mergeCell ref="C10:D10"/>
    <mergeCell ref="F10:G10"/>
    <mergeCell ref="C2:H2"/>
    <mergeCell ref="C3:H3"/>
    <mergeCell ref="C4:H4"/>
    <mergeCell ref="C5:H5"/>
    <mergeCell ref="C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869A-E998-4BA9-AC93-C388469A9F55}">
  <sheetPr>
    <tabColor rgb="FF00B050"/>
  </sheetPr>
  <dimension ref="A1:P302"/>
  <sheetViews>
    <sheetView showGridLines="0" zoomScaleNormal="100" workbookViewId="0">
      <selection activeCell="H6" sqref="H6:I9"/>
    </sheetView>
  </sheetViews>
  <sheetFormatPr defaultColWidth="0" defaultRowHeight="15" customHeight="1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57" t="s">
        <v>83</v>
      </c>
      <c r="C2" s="158"/>
      <c r="D2" s="158"/>
      <c r="E2" s="158"/>
      <c r="F2" s="158"/>
      <c r="G2" s="158"/>
      <c r="H2" s="158"/>
      <c r="I2" s="159"/>
    </row>
    <row r="3" spans="2:9" ht="15" customHeight="1" x14ac:dyDescent="0.25">
      <c r="B3" s="160"/>
      <c r="C3" s="161"/>
      <c r="D3" s="161"/>
      <c r="E3" s="161"/>
      <c r="F3" s="161"/>
      <c r="G3" s="161"/>
      <c r="H3" s="161"/>
      <c r="I3" s="162"/>
    </row>
    <row r="4" spans="2:9" x14ac:dyDescent="0.25">
      <c r="B4" s="163" t="s">
        <v>176</v>
      </c>
      <c r="C4" s="164"/>
      <c r="D4" s="164"/>
      <c r="E4" s="165"/>
      <c r="F4" s="57" t="s">
        <v>177</v>
      </c>
      <c r="G4" s="57" t="s">
        <v>178</v>
      </c>
      <c r="H4" s="166" t="s">
        <v>179</v>
      </c>
      <c r="I4" s="167"/>
    </row>
    <row r="5" spans="2:9" ht="15.75" thickBot="1" x14ac:dyDescent="0.3">
      <c r="B5" s="35"/>
      <c r="C5" s="36"/>
      <c r="D5" s="36"/>
      <c r="E5" s="36"/>
      <c r="F5" s="36"/>
      <c r="G5" s="36"/>
      <c r="H5" s="36"/>
      <c r="I5" s="37"/>
    </row>
    <row r="6" spans="2:9" ht="15" customHeight="1" x14ac:dyDescent="0.25">
      <c r="B6" s="141" t="s">
        <v>91</v>
      </c>
      <c r="C6" s="142"/>
      <c r="D6" s="143" t="s">
        <v>89</v>
      </c>
      <c r="E6" s="143"/>
      <c r="F6" s="129" t="s">
        <v>151</v>
      </c>
      <c r="G6" s="132" t="str">
        <f>VLOOKUP(F6,'REF!'!$B$2:$C$6,2,FALSE)</f>
        <v>-</v>
      </c>
      <c r="H6" s="144"/>
      <c r="I6" s="145"/>
    </row>
    <row r="7" spans="2:9" x14ac:dyDescent="0.25">
      <c r="B7" s="141"/>
      <c r="C7" s="142"/>
      <c r="D7" s="143"/>
      <c r="E7" s="143"/>
      <c r="F7" s="130"/>
      <c r="G7" s="133"/>
      <c r="H7" s="146"/>
      <c r="I7" s="147"/>
    </row>
    <row r="8" spans="2:9" x14ac:dyDescent="0.25">
      <c r="B8" s="141"/>
      <c r="C8" s="142"/>
      <c r="D8" s="143"/>
      <c r="E8" s="143"/>
      <c r="F8" s="130"/>
      <c r="G8" s="133"/>
      <c r="H8" s="146"/>
      <c r="I8" s="147"/>
    </row>
    <row r="9" spans="2:9" ht="15.75" thickBot="1" x14ac:dyDescent="0.3">
      <c r="B9" s="141"/>
      <c r="C9" s="142"/>
      <c r="D9" s="143"/>
      <c r="E9" s="143"/>
      <c r="F9" s="131"/>
      <c r="G9" s="134"/>
      <c r="H9" s="148"/>
      <c r="I9" s="149"/>
    </row>
    <row r="10" spans="2:9" ht="15" customHeight="1" thickBot="1" x14ac:dyDescent="0.3">
      <c r="B10" s="35"/>
      <c r="C10" s="36"/>
      <c r="D10" s="36"/>
      <c r="E10" s="36"/>
      <c r="F10" s="38"/>
      <c r="G10" s="36"/>
      <c r="H10" s="38"/>
      <c r="I10" s="39"/>
    </row>
    <row r="11" spans="2:9" x14ac:dyDescent="0.25">
      <c r="B11" s="141" t="s">
        <v>92</v>
      </c>
      <c r="C11" s="142"/>
      <c r="D11" s="143" t="s">
        <v>209</v>
      </c>
      <c r="E11" s="143"/>
      <c r="F11" s="129" t="s">
        <v>151</v>
      </c>
      <c r="G11" s="132" t="str">
        <f>VLOOKUP(F11,'REF!'!$B$2:$C$6,2,FALSE)</f>
        <v>-</v>
      </c>
      <c r="H11" s="144"/>
      <c r="I11" s="145"/>
    </row>
    <row r="12" spans="2:9" x14ac:dyDescent="0.25">
      <c r="B12" s="141"/>
      <c r="C12" s="142"/>
      <c r="D12" s="143"/>
      <c r="E12" s="143"/>
      <c r="F12" s="130"/>
      <c r="G12" s="133"/>
      <c r="H12" s="146"/>
      <c r="I12" s="147"/>
    </row>
    <row r="13" spans="2:9" x14ac:dyDescent="0.25">
      <c r="B13" s="141"/>
      <c r="C13" s="142"/>
      <c r="D13" s="143"/>
      <c r="E13" s="143"/>
      <c r="F13" s="130"/>
      <c r="G13" s="133"/>
      <c r="H13" s="146"/>
      <c r="I13" s="147"/>
    </row>
    <row r="14" spans="2:9" ht="15.75" thickBot="1" x14ac:dyDescent="0.3">
      <c r="B14" s="141"/>
      <c r="C14" s="142"/>
      <c r="D14" s="143"/>
      <c r="E14" s="143"/>
      <c r="F14" s="131"/>
      <c r="G14" s="134"/>
      <c r="H14" s="148"/>
      <c r="I14" s="149"/>
    </row>
    <row r="15" spans="2:9" ht="15" customHeight="1" thickBot="1" x14ac:dyDescent="0.3">
      <c r="B15" s="35"/>
      <c r="C15" s="36"/>
      <c r="D15" s="36"/>
      <c r="E15" s="36"/>
      <c r="F15" s="38"/>
      <c r="G15" s="36"/>
      <c r="H15" s="38"/>
      <c r="I15" s="39"/>
    </row>
    <row r="16" spans="2:9" x14ac:dyDescent="0.25">
      <c r="B16" s="141" t="s">
        <v>93</v>
      </c>
      <c r="C16" s="142"/>
      <c r="D16" s="143" t="s">
        <v>210</v>
      </c>
      <c r="E16" s="143"/>
      <c r="F16" s="129" t="s">
        <v>151</v>
      </c>
      <c r="G16" s="132" t="str">
        <f>VLOOKUP(F16,'REF!'!$B$2:$C$6,2,FALSE)</f>
        <v>-</v>
      </c>
      <c r="H16" s="144"/>
      <c r="I16" s="145"/>
    </row>
    <row r="17" spans="2:9" x14ac:dyDescent="0.25">
      <c r="B17" s="141"/>
      <c r="C17" s="142"/>
      <c r="D17" s="143"/>
      <c r="E17" s="143"/>
      <c r="F17" s="130"/>
      <c r="G17" s="133"/>
      <c r="H17" s="146"/>
      <c r="I17" s="147"/>
    </row>
    <row r="18" spans="2:9" x14ac:dyDescent="0.25">
      <c r="B18" s="141"/>
      <c r="C18" s="142"/>
      <c r="D18" s="143"/>
      <c r="E18" s="143"/>
      <c r="F18" s="130"/>
      <c r="G18" s="133"/>
      <c r="H18" s="146"/>
      <c r="I18" s="147"/>
    </row>
    <row r="19" spans="2:9" ht="15.75" thickBot="1" x14ac:dyDescent="0.3">
      <c r="B19" s="141"/>
      <c r="C19" s="142"/>
      <c r="D19" s="143"/>
      <c r="E19" s="143"/>
      <c r="F19" s="131"/>
      <c r="G19" s="134"/>
      <c r="H19" s="148"/>
      <c r="I19" s="149"/>
    </row>
    <row r="20" spans="2:9" ht="15" customHeight="1" thickBot="1" x14ac:dyDescent="0.3">
      <c r="B20" s="35"/>
      <c r="C20" s="36"/>
      <c r="D20" s="36"/>
      <c r="E20" s="36"/>
      <c r="F20" s="38"/>
      <c r="G20" s="36"/>
      <c r="H20" s="38"/>
      <c r="I20" s="39"/>
    </row>
    <row r="21" spans="2:9" x14ac:dyDescent="0.25">
      <c r="B21" s="141" t="s">
        <v>95</v>
      </c>
      <c r="C21" s="142"/>
      <c r="D21" s="143" t="s">
        <v>94</v>
      </c>
      <c r="E21" s="143"/>
      <c r="F21" s="129" t="s">
        <v>151</v>
      </c>
      <c r="G21" s="132" t="str">
        <f>VLOOKUP(F21,'REF!'!$B$2:$C$6,2,FALSE)</f>
        <v>-</v>
      </c>
      <c r="H21" s="144"/>
      <c r="I21" s="145"/>
    </row>
    <row r="22" spans="2:9" x14ac:dyDescent="0.25">
      <c r="B22" s="141"/>
      <c r="C22" s="142"/>
      <c r="D22" s="143"/>
      <c r="E22" s="143"/>
      <c r="F22" s="130"/>
      <c r="G22" s="133"/>
      <c r="H22" s="146"/>
      <c r="I22" s="147"/>
    </row>
    <row r="23" spans="2:9" x14ac:dyDescent="0.25">
      <c r="B23" s="141"/>
      <c r="C23" s="142"/>
      <c r="D23" s="143"/>
      <c r="E23" s="143"/>
      <c r="F23" s="130"/>
      <c r="G23" s="133"/>
      <c r="H23" s="146"/>
      <c r="I23" s="147"/>
    </row>
    <row r="24" spans="2:9" ht="15.75" thickBot="1" x14ac:dyDescent="0.3">
      <c r="B24" s="141"/>
      <c r="C24" s="142"/>
      <c r="D24" s="143"/>
      <c r="E24" s="143"/>
      <c r="F24" s="131"/>
      <c r="G24" s="134"/>
      <c r="H24" s="148"/>
      <c r="I24" s="149"/>
    </row>
    <row r="25" spans="2:9" ht="15.75" thickBot="1" x14ac:dyDescent="0.3">
      <c r="B25" s="35"/>
      <c r="C25" s="36"/>
      <c r="D25" s="36"/>
      <c r="E25" s="36"/>
      <c r="F25" s="38"/>
      <c r="G25" s="36"/>
      <c r="H25" s="38"/>
      <c r="I25" s="39"/>
    </row>
    <row r="26" spans="2:9" ht="60" customHeight="1" x14ac:dyDescent="0.25">
      <c r="B26" s="141" t="s">
        <v>97</v>
      </c>
      <c r="C26" s="142"/>
      <c r="D26" s="153" t="s">
        <v>96</v>
      </c>
      <c r="E26" s="154"/>
      <c r="F26" s="64" t="s">
        <v>151</v>
      </c>
      <c r="G26" s="65" t="str">
        <f>VLOOKUP(F26,'REF!'!$B$2:$C$6,2,FALSE)</f>
        <v>-</v>
      </c>
      <c r="H26" s="155"/>
      <c r="I26" s="156"/>
    </row>
    <row r="27" spans="2:9" ht="17.25" customHeight="1" thickBot="1" x14ac:dyDescent="0.3">
      <c r="B27" s="35"/>
      <c r="C27" s="36"/>
      <c r="D27" s="36"/>
      <c r="E27" s="36"/>
      <c r="F27" s="38"/>
      <c r="G27" s="36"/>
      <c r="H27" s="38"/>
      <c r="I27" s="39"/>
    </row>
    <row r="28" spans="2:9" ht="51" customHeight="1" x14ac:dyDescent="0.25">
      <c r="B28" s="151" t="s">
        <v>99</v>
      </c>
      <c r="C28" s="152"/>
      <c r="D28" s="153" t="s">
        <v>98</v>
      </c>
      <c r="E28" s="154"/>
      <c r="F28" s="64" t="s">
        <v>151</v>
      </c>
      <c r="G28" s="65" t="str">
        <f>VLOOKUP(F28,'REF!'!$B$2:$C$6,2,FALSE)</f>
        <v>-</v>
      </c>
      <c r="H28" s="144"/>
      <c r="I28" s="145"/>
    </row>
    <row r="29" spans="2:9" ht="15.75" thickBot="1" x14ac:dyDescent="0.3">
      <c r="B29" s="35"/>
      <c r="C29" s="36"/>
      <c r="D29" s="36"/>
      <c r="E29" s="36"/>
      <c r="F29" s="38"/>
      <c r="G29" s="36"/>
      <c r="H29" s="38"/>
      <c r="I29" s="39"/>
    </row>
    <row r="30" spans="2:9" ht="66.75" customHeight="1" x14ac:dyDescent="0.25">
      <c r="B30" s="141" t="s">
        <v>101</v>
      </c>
      <c r="C30" s="142"/>
      <c r="D30" s="143" t="s">
        <v>100</v>
      </c>
      <c r="E30" s="143"/>
      <c r="F30" s="64" t="s">
        <v>151</v>
      </c>
      <c r="G30" s="65" t="str">
        <f>VLOOKUP(F30,'REF!'!$B$2:$C$6,2,FALSE)</f>
        <v>-</v>
      </c>
      <c r="H30" s="155"/>
      <c r="I30" s="156"/>
    </row>
    <row r="31" spans="2:9" ht="15.75" thickBot="1" x14ac:dyDescent="0.3">
      <c r="B31" s="35"/>
      <c r="C31" s="36"/>
      <c r="D31" s="36"/>
      <c r="E31" s="36"/>
      <c r="F31" s="38"/>
      <c r="G31" s="36"/>
      <c r="H31" s="38"/>
      <c r="I31" s="39"/>
    </row>
    <row r="32" spans="2:9" x14ac:dyDescent="0.25">
      <c r="B32" s="141" t="s">
        <v>103</v>
      </c>
      <c r="C32" s="142"/>
      <c r="D32" s="143" t="s">
        <v>102</v>
      </c>
      <c r="E32" s="143"/>
      <c r="F32" s="129" t="s">
        <v>151</v>
      </c>
      <c r="G32" s="132" t="str">
        <f>VLOOKUP(F32,'REF!'!$B$2:$C$6,2,FALSE)</f>
        <v>-</v>
      </c>
      <c r="H32" s="144"/>
      <c r="I32" s="145"/>
    </row>
    <row r="33" spans="2:9" x14ac:dyDescent="0.25">
      <c r="B33" s="141"/>
      <c r="C33" s="142"/>
      <c r="D33" s="143"/>
      <c r="E33" s="143"/>
      <c r="F33" s="130"/>
      <c r="G33" s="133"/>
      <c r="H33" s="146"/>
      <c r="I33" s="147"/>
    </row>
    <row r="34" spans="2:9" x14ac:dyDescent="0.25">
      <c r="B34" s="141"/>
      <c r="C34" s="142"/>
      <c r="D34" s="143"/>
      <c r="E34" s="143"/>
      <c r="F34" s="130"/>
      <c r="G34" s="133"/>
      <c r="H34" s="146"/>
      <c r="I34" s="147"/>
    </row>
    <row r="35" spans="2:9" ht="15" customHeight="1" thickBot="1" x14ac:dyDescent="0.3">
      <c r="B35" s="141"/>
      <c r="C35" s="142"/>
      <c r="D35" s="143"/>
      <c r="E35" s="143"/>
      <c r="F35" s="131"/>
      <c r="G35" s="134"/>
      <c r="H35" s="148"/>
      <c r="I35" s="149"/>
    </row>
    <row r="36" spans="2:9" ht="15" customHeight="1" thickBot="1" x14ac:dyDescent="0.3">
      <c r="B36" s="42"/>
      <c r="C36" s="43"/>
      <c r="D36" s="43"/>
      <c r="E36" s="43"/>
      <c r="F36" s="44"/>
      <c r="G36" s="45"/>
      <c r="H36" s="46"/>
      <c r="I36" s="47"/>
    </row>
    <row r="37" spans="2:9" x14ac:dyDescent="0.25">
      <c r="B37" s="141" t="s">
        <v>105</v>
      </c>
      <c r="C37" s="142"/>
      <c r="D37" s="143" t="s">
        <v>104</v>
      </c>
      <c r="E37" s="143"/>
      <c r="F37" s="129" t="s">
        <v>151</v>
      </c>
      <c r="G37" s="132" t="str">
        <f>VLOOKUP(F37,'REF!'!$B$2:$C$6,2,FALSE)</f>
        <v>-</v>
      </c>
      <c r="H37" s="144"/>
      <c r="I37" s="145"/>
    </row>
    <row r="38" spans="2:9" x14ac:dyDescent="0.25">
      <c r="B38" s="141"/>
      <c r="C38" s="142"/>
      <c r="D38" s="143"/>
      <c r="E38" s="143"/>
      <c r="F38" s="130"/>
      <c r="G38" s="133"/>
      <c r="H38" s="146"/>
      <c r="I38" s="147"/>
    </row>
    <row r="39" spans="2:9" x14ac:dyDescent="0.25">
      <c r="B39" s="141"/>
      <c r="C39" s="142"/>
      <c r="D39" s="143"/>
      <c r="E39" s="143"/>
      <c r="F39" s="130"/>
      <c r="G39" s="133"/>
      <c r="H39" s="146"/>
      <c r="I39" s="147"/>
    </row>
    <row r="40" spans="2:9" ht="15.75" thickBot="1" x14ac:dyDescent="0.3">
      <c r="B40" s="141"/>
      <c r="C40" s="142"/>
      <c r="D40" s="143"/>
      <c r="E40" s="143"/>
      <c r="F40" s="131"/>
      <c r="G40" s="134"/>
      <c r="H40" s="148"/>
      <c r="I40" s="149"/>
    </row>
    <row r="41" spans="2:9" ht="15" customHeight="1" thickBot="1" x14ac:dyDescent="0.3">
      <c r="B41" s="35"/>
      <c r="C41" s="36"/>
      <c r="D41" s="36"/>
      <c r="E41" s="36"/>
      <c r="F41" s="38"/>
      <c r="G41" s="36"/>
      <c r="H41" s="38"/>
      <c r="I41" s="39"/>
    </row>
    <row r="42" spans="2:9" x14ac:dyDescent="0.25">
      <c r="B42" s="141" t="s">
        <v>107</v>
      </c>
      <c r="C42" s="142"/>
      <c r="D42" s="143" t="s">
        <v>106</v>
      </c>
      <c r="E42" s="143"/>
      <c r="F42" s="129" t="s">
        <v>151</v>
      </c>
      <c r="G42" s="132" t="str">
        <f>VLOOKUP(F42,'REF!'!$B$2:$C$6,2,FALSE)</f>
        <v>-</v>
      </c>
      <c r="H42" s="144"/>
      <c r="I42" s="145"/>
    </row>
    <row r="43" spans="2:9" x14ac:dyDescent="0.25">
      <c r="B43" s="141"/>
      <c r="C43" s="142"/>
      <c r="D43" s="143"/>
      <c r="E43" s="143"/>
      <c r="F43" s="130"/>
      <c r="G43" s="133"/>
      <c r="H43" s="146"/>
      <c r="I43" s="147"/>
    </row>
    <row r="44" spans="2:9" x14ac:dyDescent="0.25">
      <c r="B44" s="141"/>
      <c r="C44" s="142"/>
      <c r="D44" s="143"/>
      <c r="E44" s="143"/>
      <c r="F44" s="130"/>
      <c r="G44" s="133"/>
      <c r="H44" s="146"/>
      <c r="I44" s="147"/>
    </row>
    <row r="45" spans="2:9" ht="15.75" thickBot="1" x14ac:dyDescent="0.3">
      <c r="B45" s="141"/>
      <c r="C45" s="142"/>
      <c r="D45" s="143"/>
      <c r="E45" s="143"/>
      <c r="F45" s="131"/>
      <c r="G45" s="134"/>
      <c r="H45" s="148"/>
      <c r="I45" s="149"/>
    </row>
    <row r="46" spans="2:9" ht="15" customHeight="1" thickBot="1" x14ac:dyDescent="0.3">
      <c r="B46" s="35"/>
      <c r="C46" s="36"/>
      <c r="D46" s="36"/>
      <c r="E46" s="36"/>
      <c r="F46" s="38"/>
      <c r="G46" s="36"/>
      <c r="H46" s="38"/>
      <c r="I46" s="39"/>
    </row>
    <row r="47" spans="2:9" x14ac:dyDescent="0.25">
      <c r="B47" s="141" t="s">
        <v>108</v>
      </c>
      <c r="C47" s="142"/>
      <c r="D47" s="143" t="s">
        <v>211</v>
      </c>
      <c r="E47" s="143"/>
      <c r="F47" s="129" t="s">
        <v>151</v>
      </c>
      <c r="G47" s="132" t="str">
        <f>VLOOKUP(F47,'REF!'!$B$2:$C$6,2,FALSE)</f>
        <v>-</v>
      </c>
      <c r="H47" s="144"/>
      <c r="I47" s="145"/>
    </row>
    <row r="48" spans="2:9" x14ac:dyDescent="0.25">
      <c r="B48" s="141"/>
      <c r="C48" s="142"/>
      <c r="D48" s="143"/>
      <c r="E48" s="143"/>
      <c r="F48" s="130"/>
      <c r="G48" s="133"/>
      <c r="H48" s="146"/>
      <c r="I48" s="147"/>
    </row>
    <row r="49" spans="2:9" x14ac:dyDescent="0.25">
      <c r="B49" s="141"/>
      <c r="C49" s="142"/>
      <c r="D49" s="143"/>
      <c r="E49" s="143"/>
      <c r="F49" s="130"/>
      <c r="G49" s="133"/>
      <c r="H49" s="146"/>
      <c r="I49" s="147"/>
    </row>
    <row r="50" spans="2:9" ht="15.75" thickBot="1" x14ac:dyDescent="0.3">
      <c r="B50" s="141"/>
      <c r="C50" s="142"/>
      <c r="D50" s="143"/>
      <c r="E50" s="143"/>
      <c r="F50" s="131"/>
      <c r="G50" s="134"/>
      <c r="H50" s="148"/>
      <c r="I50" s="149"/>
    </row>
    <row r="51" spans="2:9" ht="15" customHeight="1" thickBot="1" x14ac:dyDescent="0.3">
      <c r="B51" s="35"/>
      <c r="C51" s="36"/>
      <c r="D51" s="36"/>
      <c r="E51" s="36"/>
      <c r="F51" s="38"/>
      <c r="G51" s="36"/>
      <c r="H51" s="38"/>
      <c r="I51" s="39"/>
    </row>
    <row r="52" spans="2:9" x14ac:dyDescent="0.25">
      <c r="B52" s="141" t="s">
        <v>110</v>
      </c>
      <c r="C52" s="142"/>
      <c r="D52" s="143" t="s">
        <v>109</v>
      </c>
      <c r="E52" s="143"/>
      <c r="F52" s="129" t="s">
        <v>151</v>
      </c>
      <c r="G52" s="132" t="str">
        <f>VLOOKUP(F52,'REF!'!$B$2:$C$6,2,FALSE)</f>
        <v>-</v>
      </c>
      <c r="H52" s="144"/>
      <c r="I52" s="145"/>
    </row>
    <row r="53" spans="2:9" x14ac:dyDescent="0.25">
      <c r="B53" s="141"/>
      <c r="C53" s="142"/>
      <c r="D53" s="143"/>
      <c r="E53" s="143"/>
      <c r="F53" s="130"/>
      <c r="G53" s="133"/>
      <c r="H53" s="146"/>
      <c r="I53" s="147"/>
    </row>
    <row r="54" spans="2:9" x14ac:dyDescent="0.25">
      <c r="B54" s="141"/>
      <c r="C54" s="142"/>
      <c r="D54" s="143"/>
      <c r="E54" s="143"/>
      <c r="F54" s="130"/>
      <c r="G54" s="133"/>
      <c r="H54" s="146"/>
      <c r="I54" s="147"/>
    </row>
    <row r="55" spans="2:9" ht="15.75" thickBot="1" x14ac:dyDescent="0.3">
      <c r="B55" s="141"/>
      <c r="C55" s="142"/>
      <c r="D55" s="143"/>
      <c r="E55" s="143"/>
      <c r="F55" s="131"/>
      <c r="G55" s="134"/>
      <c r="H55" s="148"/>
      <c r="I55" s="149"/>
    </row>
    <row r="56" spans="2:9" ht="15" customHeight="1" thickBot="1" x14ac:dyDescent="0.3">
      <c r="B56" s="35"/>
      <c r="C56" s="36"/>
      <c r="D56" s="36"/>
      <c r="E56" s="36"/>
      <c r="F56" s="38"/>
      <c r="G56" s="36"/>
      <c r="H56" s="38"/>
      <c r="I56" s="39"/>
    </row>
    <row r="57" spans="2:9" x14ac:dyDescent="0.25">
      <c r="B57" s="141" t="s">
        <v>112</v>
      </c>
      <c r="C57" s="142"/>
      <c r="D57" s="143" t="s">
        <v>111</v>
      </c>
      <c r="E57" s="143"/>
      <c r="F57" s="129" t="s">
        <v>151</v>
      </c>
      <c r="G57" s="132" t="str">
        <f>VLOOKUP(F57,'REF!'!$B$2:$C$6,2,FALSE)</f>
        <v>-</v>
      </c>
      <c r="H57" s="144"/>
      <c r="I57" s="145"/>
    </row>
    <row r="58" spans="2:9" x14ac:dyDescent="0.25">
      <c r="B58" s="141"/>
      <c r="C58" s="142"/>
      <c r="D58" s="143"/>
      <c r="E58" s="143"/>
      <c r="F58" s="130"/>
      <c r="G58" s="133"/>
      <c r="H58" s="146"/>
      <c r="I58" s="147"/>
    </row>
    <row r="59" spans="2:9" x14ac:dyDescent="0.25">
      <c r="B59" s="141"/>
      <c r="C59" s="142"/>
      <c r="D59" s="143"/>
      <c r="E59" s="143"/>
      <c r="F59" s="130"/>
      <c r="G59" s="133"/>
      <c r="H59" s="146"/>
      <c r="I59" s="147"/>
    </row>
    <row r="60" spans="2:9" ht="15.75" thickBot="1" x14ac:dyDescent="0.3">
      <c r="B60" s="141"/>
      <c r="C60" s="142"/>
      <c r="D60" s="143"/>
      <c r="E60" s="143"/>
      <c r="F60" s="131"/>
      <c r="G60" s="134"/>
      <c r="H60" s="148"/>
      <c r="I60" s="149"/>
    </row>
    <row r="61" spans="2:9" ht="15" customHeight="1" thickBot="1" x14ac:dyDescent="0.3">
      <c r="B61" s="35"/>
      <c r="C61" s="36"/>
      <c r="D61" s="49"/>
      <c r="E61" s="49"/>
      <c r="F61" s="38"/>
      <c r="G61" s="36"/>
      <c r="H61" s="38"/>
      <c r="I61" s="39"/>
    </row>
    <row r="62" spans="2:9" x14ac:dyDescent="0.25">
      <c r="B62" s="141" t="s">
        <v>114</v>
      </c>
      <c r="C62" s="142"/>
      <c r="D62" s="143" t="s">
        <v>113</v>
      </c>
      <c r="E62" s="143"/>
      <c r="F62" s="129" t="s">
        <v>151</v>
      </c>
      <c r="G62" s="132" t="str">
        <f>VLOOKUP(F62,'REF!'!$B$2:$C$6,2,FALSE)</f>
        <v>-</v>
      </c>
      <c r="H62" s="144"/>
      <c r="I62" s="145"/>
    </row>
    <row r="63" spans="2:9" x14ac:dyDescent="0.25">
      <c r="B63" s="141"/>
      <c r="C63" s="142"/>
      <c r="D63" s="143"/>
      <c r="E63" s="143"/>
      <c r="F63" s="130"/>
      <c r="G63" s="133"/>
      <c r="H63" s="146"/>
      <c r="I63" s="147"/>
    </row>
    <row r="64" spans="2:9" x14ac:dyDescent="0.25">
      <c r="B64" s="141"/>
      <c r="C64" s="142"/>
      <c r="D64" s="143"/>
      <c r="E64" s="143"/>
      <c r="F64" s="130"/>
      <c r="G64" s="133"/>
      <c r="H64" s="146"/>
      <c r="I64" s="147"/>
    </row>
    <row r="65" spans="2:9" ht="15.75" thickBot="1" x14ac:dyDescent="0.3">
      <c r="B65" s="141"/>
      <c r="C65" s="142"/>
      <c r="D65" s="143"/>
      <c r="E65" s="143"/>
      <c r="F65" s="131"/>
      <c r="G65" s="134"/>
      <c r="H65" s="148"/>
      <c r="I65" s="149"/>
    </row>
    <row r="66" spans="2:9" ht="15" customHeight="1" thickBot="1" x14ac:dyDescent="0.3">
      <c r="B66" s="35"/>
      <c r="C66" s="36"/>
      <c r="D66" s="49"/>
      <c r="E66" s="49"/>
      <c r="F66" s="38"/>
      <c r="G66" s="36"/>
      <c r="H66" s="38"/>
      <c r="I66" s="39"/>
    </row>
    <row r="67" spans="2:9" x14ac:dyDescent="0.25">
      <c r="B67" s="141" t="s">
        <v>116</v>
      </c>
      <c r="C67" s="142"/>
      <c r="D67" s="143" t="s">
        <v>115</v>
      </c>
      <c r="E67" s="143"/>
      <c r="F67" s="129" t="s">
        <v>151</v>
      </c>
      <c r="G67" s="132" t="str">
        <f>VLOOKUP(F67,'REF!'!$B$2:$C$6,2,FALSE)</f>
        <v>-</v>
      </c>
      <c r="H67" s="144"/>
      <c r="I67" s="145"/>
    </row>
    <row r="68" spans="2:9" x14ac:dyDescent="0.25">
      <c r="B68" s="141"/>
      <c r="C68" s="142"/>
      <c r="D68" s="143"/>
      <c r="E68" s="143"/>
      <c r="F68" s="130"/>
      <c r="G68" s="133"/>
      <c r="H68" s="146"/>
      <c r="I68" s="147"/>
    </row>
    <row r="69" spans="2:9" x14ac:dyDescent="0.25">
      <c r="B69" s="141"/>
      <c r="C69" s="142"/>
      <c r="D69" s="143"/>
      <c r="E69" s="143"/>
      <c r="F69" s="130"/>
      <c r="G69" s="133"/>
      <c r="H69" s="146"/>
      <c r="I69" s="147"/>
    </row>
    <row r="70" spans="2:9" ht="15.75" thickBot="1" x14ac:dyDescent="0.3">
      <c r="B70" s="141"/>
      <c r="C70" s="142"/>
      <c r="D70" s="143"/>
      <c r="E70" s="143"/>
      <c r="F70" s="131"/>
      <c r="G70" s="134"/>
      <c r="H70" s="148"/>
      <c r="I70" s="149"/>
    </row>
    <row r="71" spans="2:9" ht="15" customHeight="1" thickBot="1" x14ac:dyDescent="0.3">
      <c r="B71" s="35"/>
      <c r="C71" s="36"/>
      <c r="D71" s="49"/>
      <c r="E71" s="49"/>
      <c r="F71" s="38"/>
      <c r="G71" s="36"/>
      <c r="H71" s="38"/>
      <c r="I71" s="39"/>
    </row>
    <row r="72" spans="2:9" x14ac:dyDescent="0.25">
      <c r="B72" s="150" t="s">
        <v>118</v>
      </c>
      <c r="C72" s="142"/>
      <c r="D72" s="143" t="s">
        <v>117</v>
      </c>
      <c r="E72" s="143"/>
      <c r="F72" s="129" t="s">
        <v>151</v>
      </c>
      <c r="G72" s="132" t="str">
        <f>VLOOKUP(F72,'REF!'!$B$2:$C$6,2,FALSE)</f>
        <v>-</v>
      </c>
      <c r="H72" s="144"/>
      <c r="I72" s="145"/>
    </row>
    <row r="73" spans="2:9" x14ac:dyDescent="0.25">
      <c r="B73" s="141"/>
      <c r="C73" s="142"/>
      <c r="D73" s="143"/>
      <c r="E73" s="143"/>
      <c r="F73" s="130"/>
      <c r="G73" s="133"/>
      <c r="H73" s="146"/>
      <c r="I73" s="147"/>
    </row>
    <row r="74" spans="2:9" x14ac:dyDescent="0.25">
      <c r="B74" s="141"/>
      <c r="C74" s="142"/>
      <c r="D74" s="143"/>
      <c r="E74" s="143"/>
      <c r="F74" s="130"/>
      <c r="G74" s="133"/>
      <c r="H74" s="146"/>
      <c r="I74" s="147"/>
    </row>
    <row r="75" spans="2:9" ht="15.75" thickBot="1" x14ac:dyDescent="0.3">
      <c r="B75" s="141"/>
      <c r="C75" s="142"/>
      <c r="D75" s="143"/>
      <c r="E75" s="143"/>
      <c r="F75" s="131"/>
      <c r="G75" s="134"/>
      <c r="H75" s="148"/>
      <c r="I75" s="149"/>
    </row>
    <row r="76" spans="2:9" ht="15" customHeight="1" thickBot="1" x14ac:dyDescent="0.3">
      <c r="B76" s="35"/>
      <c r="C76" s="36"/>
      <c r="D76" s="36"/>
      <c r="E76" s="36"/>
      <c r="F76" s="38"/>
      <c r="G76" s="36"/>
      <c r="H76" s="38"/>
      <c r="I76" s="39"/>
    </row>
    <row r="77" spans="2:9" x14ac:dyDescent="0.25">
      <c r="B77" s="141" t="s">
        <v>119</v>
      </c>
      <c r="C77" s="142"/>
      <c r="D77" s="143" t="s">
        <v>212</v>
      </c>
      <c r="E77" s="143"/>
      <c r="F77" s="129" t="s">
        <v>151</v>
      </c>
      <c r="G77" s="132" t="str">
        <f>VLOOKUP(F77,'REF!'!$B$2:$C$6,2,FALSE)</f>
        <v>-</v>
      </c>
      <c r="H77" s="144"/>
      <c r="I77" s="145"/>
    </row>
    <row r="78" spans="2:9" x14ac:dyDescent="0.25">
      <c r="B78" s="141"/>
      <c r="C78" s="142"/>
      <c r="D78" s="143"/>
      <c r="E78" s="143"/>
      <c r="F78" s="130"/>
      <c r="G78" s="133"/>
      <c r="H78" s="146"/>
      <c r="I78" s="147"/>
    </row>
    <row r="79" spans="2:9" x14ac:dyDescent="0.25">
      <c r="B79" s="141"/>
      <c r="C79" s="142"/>
      <c r="D79" s="143"/>
      <c r="E79" s="143"/>
      <c r="F79" s="130"/>
      <c r="G79" s="133"/>
      <c r="H79" s="146"/>
      <c r="I79" s="147"/>
    </row>
    <row r="80" spans="2:9" ht="48.75" customHeight="1" thickBot="1" x14ac:dyDescent="0.3">
      <c r="B80" s="141"/>
      <c r="C80" s="142"/>
      <c r="D80" s="143"/>
      <c r="E80" s="143"/>
      <c r="F80" s="131"/>
      <c r="G80" s="134"/>
      <c r="H80" s="148"/>
      <c r="I80" s="149"/>
    </row>
    <row r="81" spans="2:9" ht="15" customHeight="1" thickBot="1" x14ac:dyDescent="0.3">
      <c r="B81" s="35"/>
      <c r="C81" s="36"/>
      <c r="D81" s="36"/>
      <c r="E81" s="36"/>
      <c r="F81" s="38"/>
      <c r="G81" s="36"/>
      <c r="H81" s="38"/>
      <c r="I81" s="39"/>
    </row>
    <row r="82" spans="2:9" x14ac:dyDescent="0.25">
      <c r="B82" s="141" t="s">
        <v>121</v>
      </c>
      <c r="C82" s="142"/>
      <c r="D82" s="143" t="s">
        <v>120</v>
      </c>
      <c r="E82" s="143"/>
      <c r="F82" s="129" t="s">
        <v>151</v>
      </c>
      <c r="G82" s="132" t="str">
        <f>VLOOKUP(F82,'REF!'!$B$2:$C$6,2,FALSE)</f>
        <v>-</v>
      </c>
      <c r="H82" s="144"/>
      <c r="I82" s="145"/>
    </row>
    <row r="83" spans="2:9" x14ac:dyDescent="0.25">
      <c r="B83" s="141"/>
      <c r="C83" s="142"/>
      <c r="D83" s="143"/>
      <c r="E83" s="143"/>
      <c r="F83" s="130"/>
      <c r="G83" s="133"/>
      <c r="H83" s="146"/>
      <c r="I83" s="147"/>
    </row>
    <row r="84" spans="2:9" ht="66.75" customHeight="1" x14ac:dyDescent="0.25">
      <c r="B84" s="141"/>
      <c r="C84" s="142"/>
      <c r="D84" s="143"/>
      <c r="E84" s="143"/>
      <c r="F84" s="130"/>
      <c r="G84" s="133"/>
      <c r="H84" s="146"/>
      <c r="I84" s="147"/>
    </row>
    <row r="85" spans="2:9" ht="15.75" thickBot="1" x14ac:dyDescent="0.3">
      <c r="B85" s="141"/>
      <c r="C85" s="142"/>
      <c r="D85" s="143"/>
      <c r="E85" s="143"/>
      <c r="F85" s="131"/>
      <c r="G85" s="134"/>
      <c r="H85" s="148"/>
      <c r="I85" s="149"/>
    </row>
    <row r="86" spans="2:9" ht="15" customHeight="1" thickBot="1" x14ac:dyDescent="0.3">
      <c r="B86" s="35"/>
      <c r="C86" s="36"/>
      <c r="D86" s="36"/>
      <c r="E86" s="36"/>
      <c r="F86" s="38"/>
      <c r="G86" s="36"/>
      <c r="H86" s="38"/>
      <c r="I86" s="39"/>
    </row>
    <row r="87" spans="2:9" x14ac:dyDescent="0.25">
      <c r="B87" s="141" t="s">
        <v>123</v>
      </c>
      <c r="C87" s="142"/>
      <c r="D87" s="143" t="s">
        <v>122</v>
      </c>
      <c r="E87" s="143"/>
      <c r="F87" s="129" t="s">
        <v>151</v>
      </c>
      <c r="G87" s="132" t="str">
        <f>VLOOKUP(F87,'REF!'!$B$2:$C$6,2,FALSE)</f>
        <v>-</v>
      </c>
      <c r="H87" s="144"/>
      <c r="I87" s="145"/>
    </row>
    <row r="88" spans="2:9" x14ac:dyDescent="0.25">
      <c r="B88" s="141"/>
      <c r="C88" s="142"/>
      <c r="D88" s="143"/>
      <c r="E88" s="143"/>
      <c r="F88" s="130"/>
      <c r="G88" s="133"/>
      <c r="H88" s="146"/>
      <c r="I88" s="147"/>
    </row>
    <row r="89" spans="2:9" ht="51.75" customHeight="1" x14ac:dyDescent="0.25">
      <c r="B89" s="141"/>
      <c r="C89" s="142"/>
      <c r="D89" s="143"/>
      <c r="E89" s="143"/>
      <c r="F89" s="130"/>
      <c r="G89" s="133"/>
      <c r="H89" s="146"/>
      <c r="I89" s="147"/>
    </row>
    <row r="90" spans="2:9" ht="15.75" thickBot="1" x14ac:dyDescent="0.3">
      <c r="B90" s="141"/>
      <c r="C90" s="142"/>
      <c r="D90" s="143"/>
      <c r="E90" s="143"/>
      <c r="F90" s="131"/>
      <c r="G90" s="134"/>
      <c r="H90" s="148"/>
      <c r="I90" s="149"/>
    </row>
    <row r="91" spans="2:9" ht="15" customHeight="1" thickBot="1" x14ac:dyDescent="0.3">
      <c r="B91" s="35"/>
      <c r="C91" s="36"/>
      <c r="D91" s="36"/>
      <c r="E91" s="36"/>
      <c r="F91" s="38"/>
      <c r="G91" s="36"/>
      <c r="H91" s="38"/>
      <c r="I91" s="39"/>
    </row>
    <row r="92" spans="2:9" x14ac:dyDescent="0.25">
      <c r="B92" s="141" t="s">
        <v>126</v>
      </c>
      <c r="C92" s="142"/>
      <c r="D92" s="143" t="s">
        <v>124</v>
      </c>
      <c r="E92" s="143"/>
      <c r="F92" s="129" t="s">
        <v>151</v>
      </c>
      <c r="G92" s="132" t="str">
        <f>VLOOKUP(F92,'REF!'!$B$2:$C$6,2,FALSE)</f>
        <v>-</v>
      </c>
      <c r="H92" s="144"/>
      <c r="I92" s="145"/>
    </row>
    <row r="93" spans="2:9" x14ac:dyDescent="0.25">
      <c r="B93" s="141"/>
      <c r="C93" s="142"/>
      <c r="D93" s="143"/>
      <c r="E93" s="143"/>
      <c r="F93" s="130"/>
      <c r="G93" s="133"/>
      <c r="H93" s="146"/>
      <c r="I93" s="147"/>
    </row>
    <row r="94" spans="2:9" x14ac:dyDescent="0.25">
      <c r="B94" s="141"/>
      <c r="C94" s="142"/>
      <c r="D94" s="143"/>
      <c r="E94" s="143"/>
      <c r="F94" s="130"/>
      <c r="G94" s="133"/>
      <c r="H94" s="146"/>
      <c r="I94" s="147"/>
    </row>
    <row r="95" spans="2:9" ht="15.75" thickBot="1" x14ac:dyDescent="0.3">
      <c r="B95" s="141"/>
      <c r="C95" s="142"/>
      <c r="D95" s="143"/>
      <c r="E95" s="143"/>
      <c r="F95" s="131"/>
      <c r="G95" s="134"/>
      <c r="H95" s="148"/>
      <c r="I95" s="149"/>
    </row>
    <row r="96" spans="2:9" ht="15.75" thickBot="1" x14ac:dyDescent="0.3">
      <c r="B96" s="35"/>
      <c r="C96" s="36"/>
      <c r="D96" s="36"/>
      <c r="E96" s="36"/>
      <c r="F96" s="38"/>
      <c r="G96" s="36"/>
      <c r="H96" s="38"/>
      <c r="I96" s="39"/>
    </row>
    <row r="97" spans="2:9" x14ac:dyDescent="0.25">
      <c r="B97" s="141" t="s">
        <v>128</v>
      </c>
      <c r="C97" s="142"/>
      <c r="D97" s="143" t="s">
        <v>127</v>
      </c>
      <c r="E97" s="143"/>
      <c r="F97" s="129" t="s">
        <v>151</v>
      </c>
      <c r="G97" s="132" t="str">
        <f>VLOOKUP(F97,'REF!'!$B$2:$C$6,2,FALSE)</f>
        <v>-</v>
      </c>
      <c r="H97" s="144"/>
      <c r="I97" s="145"/>
    </row>
    <row r="98" spans="2:9" x14ac:dyDescent="0.25">
      <c r="B98" s="141"/>
      <c r="C98" s="142"/>
      <c r="D98" s="143"/>
      <c r="E98" s="143"/>
      <c r="F98" s="130"/>
      <c r="G98" s="133"/>
      <c r="H98" s="146"/>
      <c r="I98" s="147"/>
    </row>
    <row r="99" spans="2:9" x14ac:dyDescent="0.25">
      <c r="B99" s="141"/>
      <c r="C99" s="142"/>
      <c r="D99" s="143"/>
      <c r="E99" s="143"/>
      <c r="F99" s="130"/>
      <c r="G99" s="133"/>
      <c r="H99" s="146"/>
      <c r="I99" s="147"/>
    </row>
    <row r="100" spans="2:9" ht="15.75" thickBot="1" x14ac:dyDescent="0.3">
      <c r="B100" s="141"/>
      <c r="C100" s="142"/>
      <c r="D100" s="143"/>
      <c r="E100" s="143"/>
      <c r="F100" s="131"/>
      <c r="G100" s="134"/>
      <c r="H100" s="148"/>
      <c r="I100" s="149"/>
    </row>
    <row r="101" spans="2:9" ht="15.75" thickBot="1" x14ac:dyDescent="0.3">
      <c r="B101" s="35"/>
      <c r="C101" s="36"/>
      <c r="D101" s="36"/>
      <c r="E101" s="36"/>
      <c r="F101" s="38"/>
      <c r="G101" s="36"/>
      <c r="H101" s="38"/>
      <c r="I101" s="39"/>
    </row>
    <row r="102" spans="2:9" ht="15" customHeight="1" x14ac:dyDescent="0.25">
      <c r="B102" s="141" t="s">
        <v>130</v>
      </c>
      <c r="C102" s="142"/>
      <c r="D102" s="143" t="s">
        <v>129</v>
      </c>
      <c r="E102" s="143"/>
      <c r="F102" s="129" t="s">
        <v>151</v>
      </c>
      <c r="G102" s="132" t="str">
        <f>VLOOKUP(F102,'REF!'!$B$2:$C$6,2,FALSE)</f>
        <v>-</v>
      </c>
      <c r="H102" s="144"/>
      <c r="I102" s="145"/>
    </row>
    <row r="103" spans="2:9" x14ac:dyDescent="0.25">
      <c r="B103" s="141"/>
      <c r="C103" s="142"/>
      <c r="D103" s="143"/>
      <c r="E103" s="143"/>
      <c r="F103" s="130"/>
      <c r="G103" s="133"/>
      <c r="H103" s="146"/>
      <c r="I103" s="147"/>
    </row>
    <row r="104" spans="2:9" x14ac:dyDescent="0.25">
      <c r="B104" s="141"/>
      <c r="C104" s="142"/>
      <c r="D104" s="143"/>
      <c r="E104" s="143"/>
      <c r="F104" s="130"/>
      <c r="G104" s="133"/>
      <c r="H104" s="146"/>
      <c r="I104" s="147"/>
    </row>
    <row r="105" spans="2:9" ht="15.75" thickBot="1" x14ac:dyDescent="0.3">
      <c r="B105" s="141"/>
      <c r="C105" s="142"/>
      <c r="D105" s="143"/>
      <c r="E105" s="143"/>
      <c r="F105" s="131"/>
      <c r="G105" s="134"/>
      <c r="H105" s="148"/>
      <c r="I105" s="149"/>
    </row>
    <row r="106" spans="2:9" ht="15.75" thickBot="1" x14ac:dyDescent="0.3">
      <c r="B106" s="35"/>
      <c r="C106" s="36"/>
      <c r="D106" s="36"/>
      <c r="E106" s="36"/>
      <c r="F106" s="38"/>
      <c r="G106" s="36"/>
      <c r="H106" s="38"/>
      <c r="I106" s="39"/>
    </row>
    <row r="107" spans="2:9" ht="15" customHeight="1" x14ac:dyDescent="0.25">
      <c r="B107" s="141" t="s">
        <v>132</v>
      </c>
      <c r="C107" s="142"/>
      <c r="D107" s="143" t="s">
        <v>131</v>
      </c>
      <c r="E107" s="143"/>
      <c r="F107" s="129" t="s">
        <v>151</v>
      </c>
      <c r="G107" s="132" t="str">
        <f>VLOOKUP(F107,'REF!'!$B$2:$C$6,2,FALSE)</f>
        <v>-</v>
      </c>
      <c r="H107" s="144"/>
      <c r="I107" s="145"/>
    </row>
    <row r="108" spans="2:9" x14ac:dyDescent="0.25">
      <c r="B108" s="141"/>
      <c r="C108" s="142"/>
      <c r="D108" s="143"/>
      <c r="E108" s="143"/>
      <c r="F108" s="130"/>
      <c r="G108" s="133"/>
      <c r="H108" s="146"/>
      <c r="I108" s="147"/>
    </row>
    <row r="109" spans="2:9" x14ac:dyDescent="0.25">
      <c r="B109" s="141"/>
      <c r="C109" s="142"/>
      <c r="D109" s="143"/>
      <c r="E109" s="143"/>
      <c r="F109" s="130"/>
      <c r="G109" s="133"/>
      <c r="H109" s="146"/>
      <c r="I109" s="147"/>
    </row>
    <row r="110" spans="2:9" ht="15.75" thickBot="1" x14ac:dyDescent="0.3">
      <c r="B110" s="141"/>
      <c r="C110" s="142"/>
      <c r="D110" s="143"/>
      <c r="E110" s="143"/>
      <c r="F110" s="131"/>
      <c r="G110" s="134"/>
      <c r="H110" s="148"/>
      <c r="I110" s="149"/>
    </row>
    <row r="111" spans="2:9" ht="15.75" thickBot="1" x14ac:dyDescent="0.3">
      <c r="B111" s="35"/>
      <c r="C111" s="36"/>
      <c r="D111" s="36"/>
      <c r="E111" s="36"/>
      <c r="F111" s="38"/>
      <c r="G111" s="36"/>
      <c r="H111" s="38"/>
      <c r="I111" s="39"/>
    </row>
    <row r="112" spans="2:9" s="66" customFormat="1" x14ac:dyDescent="0.25">
      <c r="B112" s="126" t="s">
        <v>213</v>
      </c>
      <c r="C112" s="127"/>
      <c r="D112" s="128" t="s">
        <v>214</v>
      </c>
      <c r="E112" s="128"/>
      <c r="F112" s="129" t="s">
        <v>151</v>
      </c>
      <c r="G112" s="132" t="str">
        <f>VLOOKUP(F112,'REF!'!$B$2:$C$6,2,FALSE)</f>
        <v>-</v>
      </c>
      <c r="H112" s="135"/>
      <c r="I112" s="136"/>
    </row>
    <row r="113" spans="2:9" s="66" customFormat="1" x14ac:dyDescent="0.25">
      <c r="B113" s="126"/>
      <c r="C113" s="127"/>
      <c r="D113" s="128"/>
      <c r="E113" s="128"/>
      <c r="F113" s="130"/>
      <c r="G113" s="133"/>
      <c r="H113" s="137"/>
      <c r="I113" s="138"/>
    </row>
    <row r="114" spans="2:9" s="66" customFormat="1" x14ac:dyDescent="0.25">
      <c r="B114" s="126"/>
      <c r="C114" s="127"/>
      <c r="D114" s="128"/>
      <c r="E114" s="128"/>
      <c r="F114" s="130"/>
      <c r="G114" s="133"/>
      <c r="H114" s="137"/>
      <c r="I114" s="138"/>
    </row>
    <row r="115" spans="2:9" s="66" customFormat="1" ht="29.25" customHeight="1" thickBot="1" x14ac:dyDescent="0.3">
      <c r="B115" s="126"/>
      <c r="C115" s="127"/>
      <c r="D115" s="128"/>
      <c r="E115" s="128"/>
      <c r="F115" s="131"/>
      <c r="G115" s="134"/>
      <c r="H115" s="139"/>
      <c r="I115" s="140"/>
    </row>
    <row r="116" spans="2:9" x14ac:dyDescent="0.25">
      <c r="B116" s="35"/>
      <c r="C116" s="36"/>
      <c r="D116" s="36"/>
      <c r="E116" s="36"/>
      <c r="F116" s="36"/>
      <c r="G116" s="36"/>
      <c r="H116" s="36"/>
      <c r="I116" s="37"/>
    </row>
    <row r="117" spans="2:9" ht="15.75" thickBot="1" x14ac:dyDescent="0.3">
      <c r="B117" s="51"/>
      <c r="C117" s="52"/>
      <c r="D117" s="52"/>
      <c r="E117" s="52"/>
      <c r="F117" s="53" t="s">
        <v>133</v>
      </c>
      <c r="G117" s="53" t="str">
        <f>IF(SUM(G6:G115)=0,"-",SUM(G6:G115))</f>
        <v>-</v>
      </c>
      <c r="H117" s="52"/>
      <c r="I117" s="54"/>
    </row>
    <row r="118" spans="2:9" x14ac:dyDescent="0.25"/>
    <row r="119" spans="2:9" x14ac:dyDescent="0.25"/>
    <row r="120" spans="2:9" x14ac:dyDescent="0.25"/>
    <row r="121" spans="2:9" hidden="1" x14ac:dyDescent="0.25"/>
    <row r="122" spans="2:9" hidden="1" x14ac:dyDescent="0.25"/>
    <row r="123" spans="2:9" hidden="1" x14ac:dyDescent="0.25"/>
    <row r="124" spans="2:9" hidden="1" x14ac:dyDescent="0.25"/>
    <row r="125" spans="2:9" hidden="1" x14ac:dyDescent="0.25"/>
    <row r="126" spans="2:9" hidden="1" x14ac:dyDescent="0.25"/>
    <row r="127" spans="2:9" hidden="1" x14ac:dyDescent="0.25"/>
    <row r="128" spans="2:9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</sheetData>
  <sheetProtection algorithmName="SHA-512" hashValue="mDOlkAyeTxUdj9MkccehpqhG547q0/XwLtfy3Qx5oEKHeDnfbgaRYwbkp/VR1wABe9H9hbiv+6w4RafeJHKWXw==" saltValue="fUHkOhG96BOTrjxaCDvVVQ==" spinCount="100000" sheet="1" selectLockedCells="1"/>
  <protectedRanges>
    <protectedRange sqref="F6:I9 F11:I14 F16:I19 F21:I24 F26:I26 F28:I28 F30:I30 F32:I35 F37:I40 F47:I50 F42:I45 F52:I55 F57:I60 F62:I65 F67:I70 F72:I75 F77:I80 F82:I85 F87:I90 F92:I95 F97:I100 F102:I105 F107:I110 F112:I115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2:I3"/>
    <mergeCell ref="B4:E4"/>
    <mergeCell ref="H4:I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  <mergeCell ref="B16:C19"/>
    <mergeCell ref="D16:E19"/>
    <mergeCell ref="F16:F19"/>
    <mergeCell ref="G16:G19"/>
    <mergeCell ref="H16:I19"/>
    <mergeCell ref="B28:C28"/>
    <mergeCell ref="D28:E28"/>
    <mergeCell ref="H28:I28"/>
    <mergeCell ref="B30:C30"/>
    <mergeCell ref="D30:E30"/>
    <mergeCell ref="H30:I30"/>
    <mergeCell ref="B21:C24"/>
    <mergeCell ref="D21:E24"/>
    <mergeCell ref="F21:F24"/>
    <mergeCell ref="G21:G24"/>
    <mergeCell ref="H21:I24"/>
    <mergeCell ref="B26:C26"/>
    <mergeCell ref="D26:E26"/>
    <mergeCell ref="H26:I26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62:C65"/>
    <mergeCell ref="D62:E65"/>
    <mergeCell ref="F62:F65"/>
    <mergeCell ref="G62:G65"/>
    <mergeCell ref="H62:I65"/>
    <mergeCell ref="B67:C70"/>
    <mergeCell ref="D67:E70"/>
    <mergeCell ref="F67:F70"/>
    <mergeCell ref="G67:G70"/>
    <mergeCell ref="H67:I70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  <mergeCell ref="B92:C95"/>
    <mergeCell ref="D92:E95"/>
    <mergeCell ref="F92:F95"/>
    <mergeCell ref="G92:G95"/>
    <mergeCell ref="H92:I95"/>
    <mergeCell ref="B97:C100"/>
    <mergeCell ref="D97:E100"/>
    <mergeCell ref="F97:F100"/>
    <mergeCell ref="G97:G100"/>
    <mergeCell ref="H97:I100"/>
    <mergeCell ref="B112:C115"/>
    <mergeCell ref="D112:E115"/>
    <mergeCell ref="F112:F115"/>
    <mergeCell ref="G112:G115"/>
    <mergeCell ref="H112:I115"/>
    <mergeCell ref="B102:C105"/>
    <mergeCell ref="D102:E105"/>
    <mergeCell ref="F102:F105"/>
    <mergeCell ref="G102:G105"/>
    <mergeCell ref="H102:I105"/>
    <mergeCell ref="B107:C110"/>
    <mergeCell ref="D107:E110"/>
    <mergeCell ref="F107:F110"/>
    <mergeCell ref="G107:G110"/>
    <mergeCell ref="H107:I1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1FF654-1D4E-4574-A4A3-7F48772BBA6F}">
          <x14:formula1>
            <xm:f>'C:\Users\eduardo.alcova\Desktop\books e cartas\[Cópia de Questionário Fornecedor Q C.xlsm]REF'!#REF!</xm:f>
          </x14:formula1>
          <xm:sqref>F25 F29</xm:sqref>
        </x14:dataValidation>
        <x14:dataValidation type="list" allowBlank="1" showInputMessage="1" showErrorMessage="1" xr:uid="{5890755C-C3F2-49BE-AFDB-C5C49247E9C3}">
          <x14:formula1>
            <xm:f>'REF!'!$B$2:$B$6</xm:f>
          </x14:formula1>
          <xm:sqref>F6:F9 F11:F14 F16:F19 F21:F24 F26 F28 F30 F32:F35 F37:F40 F42:F45 F47:F50 F52:F55 F57:F60 F62:F65 F67:F70 F72:F75 F77:F80 F82:F85 F87:F90 F92:F95 F97:F100 F102:F105 F107:F110 F112:F115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5849-4697-400C-8169-B5BF2B570897}">
  <sheetPr>
    <tabColor rgb="FF00B050"/>
  </sheetPr>
  <dimension ref="A1:P332"/>
  <sheetViews>
    <sheetView showGridLines="0" workbookViewId="0">
      <selection activeCell="H12" sqref="H12:I15"/>
    </sheetView>
  </sheetViews>
  <sheetFormatPr defaultColWidth="0" defaultRowHeight="15" customHeight="1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57" t="s">
        <v>175</v>
      </c>
      <c r="C2" s="158"/>
      <c r="D2" s="158"/>
      <c r="E2" s="158"/>
      <c r="F2" s="158"/>
      <c r="G2" s="158"/>
      <c r="H2" s="158"/>
      <c r="I2" s="159"/>
    </row>
    <row r="3" spans="2:9" ht="15" customHeight="1" x14ac:dyDescent="0.25">
      <c r="B3" s="160"/>
      <c r="C3" s="161"/>
      <c r="D3" s="161"/>
      <c r="E3" s="161"/>
      <c r="F3" s="161"/>
      <c r="G3" s="161"/>
      <c r="H3" s="161"/>
      <c r="I3" s="162"/>
    </row>
    <row r="4" spans="2:9" ht="15" customHeight="1" x14ac:dyDescent="0.25">
      <c r="B4" s="179"/>
      <c r="C4" s="180"/>
      <c r="D4" s="183" t="s">
        <v>84</v>
      </c>
      <c r="E4" s="183"/>
      <c r="F4" s="166" t="s">
        <v>85</v>
      </c>
      <c r="G4" s="165"/>
      <c r="H4" s="183" t="s">
        <v>86</v>
      </c>
      <c r="I4" s="184"/>
    </row>
    <row r="5" spans="2:9" ht="15" customHeight="1" x14ac:dyDescent="0.25">
      <c r="B5" s="181"/>
      <c r="C5" s="182"/>
      <c r="D5" s="183"/>
      <c r="E5" s="183"/>
      <c r="F5" s="34" t="s">
        <v>87</v>
      </c>
      <c r="G5" s="34" t="s">
        <v>88</v>
      </c>
      <c r="H5" s="183"/>
      <c r="I5" s="184"/>
    </row>
    <row r="6" spans="2:9" ht="15.75" thickBot="1" x14ac:dyDescent="0.3">
      <c r="B6" s="35"/>
      <c r="C6" s="36"/>
      <c r="D6" s="36"/>
      <c r="E6" s="36"/>
      <c r="F6" s="36"/>
      <c r="G6" s="36"/>
      <c r="H6" s="36"/>
      <c r="I6" s="37"/>
    </row>
    <row r="7" spans="2:9" ht="15" customHeight="1" x14ac:dyDescent="0.25">
      <c r="B7" s="141" t="s">
        <v>188</v>
      </c>
      <c r="C7" s="142"/>
      <c r="D7" s="177" t="s">
        <v>149</v>
      </c>
      <c r="E7" s="177"/>
      <c r="F7" s="174" t="s">
        <v>151</v>
      </c>
      <c r="G7" s="132" t="str">
        <f>VLOOKUP(F7,'REF!'!$B$2:$C$6,2,FALSE)</f>
        <v>-</v>
      </c>
      <c r="H7" s="177"/>
      <c r="I7" s="178"/>
    </row>
    <row r="8" spans="2:9" x14ac:dyDescent="0.25">
      <c r="B8" s="141"/>
      <c r="C8" s="142"/>
      <c r="D8" s="177"/>
      <c r="E8" s="177"/>
      <c r="F8" s="175"/>
      <c r="G8" s="133"/>
      <c r="H8" s="177"/>
      <c r="I8" s="178"/>
    </row>
    <row r="9" spans="2:9" x14ac:dyDescent="0.25">
      <c r="B9" s="141"/>
      <c r="C9" s="142"/>
      <c r="D9" s="177"/>
      <c r="E9" s="177"/>
      <c r="F9" s="175"/>
      <c r="G9" s="133"/>
      <c r="H9" s="177"/>
      <c r="I9" s="178"/>
    </row>
    <row r="10" spans="2:9" ht="47.25" customHeight="1" thickBot="1" x14ac:dyDescent="0.3">
      <c r="B10" s="141"/>
      <c r="C10" s="142"/>
      <c r="D10" s="177"/>
      <c r="E10" s="177"/>
      <c r="F10" s="176"/>
      <c r="G10" s="134"/>
      <c r="H10" s="177"/>
      <c r="I10" s="178"/>
    </row>
    <row r="11" spans="2:9" ht="15.75" thickBot="1" x14ac:dyDescent="0.3">
      <c r="B11" s="35"/>
      <c r="C11" s="36"/>
      <c r="D11" s="36"/>
      <c r="E11" s="36"/>
      <c r="F11" s="36"/>
      <c r="G11" s="36"/>
      <c r="H11" s="36"/>
      <c r="I11" s="37"/>
    </row>
    <row r="12" spans="2:9" ht="15" customHeight="1" x14ac:dyDescent="0.25">
      <c r="B12" s="141" t="s">
        <v>164</v>
      </c>
      <c r="C12" s="142"/>
      <c r="D12" s="177" t="s">
        <v>202</v>
      </c>
      <c r="E12" s="177"/>
      <c r="F12" s="174" t="s">
        <v>151</v>
      </c>
      <c r="G12" s="132" t="str">
        <f>VLOOKUP(F12,'REF!'!$B$2:$C$6,2,FALSE)</f>
        <v>-</v>
      </c>
      <c r="H12" s="177"/>
      <c r="I12" s="178"/>
    </row>
    <row r="13" spans="2:9" x14ac:dyDescent="0.25">
      <c r="B13" s="141"/>
      <c r="C13" s="142"/>
      <c r="D13" s="177"/>
      <c r="E13" s="177"/>
      <c r="F13" s="175"/>
      <c r="G13" s="133"/>
      <c r="H13" s="177"/>
      <c r="I13" s="178"/>
    </row>
    <row r="14" spans="2:9" x14ac:dyDescent="0.25">
      <c r="B14" s="141"/>
      <c r="C14" s="142"/>
      <c r="D14" s="177"/>
      <c r="E14" s="177"/>
      <c r="F14" s="175"/>
      <c r="G14" s="133"/>
      <c r="H14" s="177"/>
      <c r="I14" s="178"/>
    </row>
    <row r="15" spans="2:9" ht="112.5" customHeight="1" thickBot="1" x14ac:dyDescent="0.3">
      <c r="B15" s="141"/>
      <c r="C15" s="142"/>
      <c r="D15" s="177"/>
      <c r="E15" s="177"/>
      <c r="F15" s="176"/>
      <c r="G15" s="134"/>
      <c r="H15" s="177"/>
      <c r="I15" s="178"/>
    </row>
    <row r="16" spans="2:9" ht="15.75" thickBot="1" x14ac:dyDescent="0.3">
      <c r="B16" s="50"/>
      <c r="C16" s="40"/>
      <c r="F16" s="40"/>
      <c r="G16" s="40"/>
      <c r="H16" s="40"/>
      <c r="I16" s="41"/>
    </row>
    <row r="17" spans="2:9" ht="15" customHeight="1" x14ac:dyDescent="0.25">
      <c r="B17" s="141" t="s">
        <v>165</v>
      </c>
      <c r="C17" s="142"/>
      <c r="D17" s="177" t="s">
        <v>148</v>
      </c>
      <c r="E17" s="177"/>
      <c r="F17" s="174" t="s">
        <v>151</v>
      </c>
      <c r="G17" s="132" t="str">
        <f>VLOOKUP(F17,'REF!'!$B$2:$C$6,2,FALSE)</f>
        <v>-</v>
      </c>
      <c r="H17" s="177"/>
      <c r="I17" s="178"/>
    </row>
    <row r="18" spans="2:9" x14ac:dyDescent="0.25">
      <c r="B18" s="141"/>
      <c r="C18" s="142"/>
      <c r="D18" s="177"/>
      <c r="E18" s="177"/>
      <c r="F18" s="175"/>
      <c r="G18" s="133"/>
      <c r="H18" s="177"/>
      <c r="I18" s="178"/>
    </row>
    <row r="19" spans="2:9" x14ac:dyDescent="0.25">
      <c r="B19" s="141"/>
      <c r="C19" s="142"/>
      <c r="D19" s="177"/>
      <c r="E19" s="177"/>
      <c r="F19" s="175"/>
      <c r="G19" s="133"/>
      <c r="H19" s="177"/>
      <c r="I19" s="178"/>
    </row>
    <row r="20" spans="2:9" ht="15.75" thickBot="1" x14ac:dyDescent="0.3">
      <c r="B20" s="141"/>
      <c r="C20" s="142"/>
      <c r="D20" s="177"/>
      <c r="E20" s="177"/>
      <c r="F20" s="176"/>
      <c r="G20" s="134"/>
      <c r="H20" s="177"/>
      <c r="I20" s="178"/>
    </row>
    <row r="21" spans="2:9" ht="15.75" thickBot="1" x14ac:dyDescent="0.3">
      <c r="B21" s="42"/>
      <c r="C21" s="43"/>
      <c r="F21" s="45"/>
      <c r="G21" s="45"/>
      <c r="H21" s="43"/>
      <c r="I21" s="48"/>
    </row>
    <row r="22" spans="2:9" ht="15" customHeight="1" x14ac:dyDescent="0.25">
      <c r="B22" s="141" t="s">
        <v>166</v>
      </c>
      <c r="C22" s="142"/>
      <c r="D22" s="177" t="s">
        <v>203</v>
      </c>
      <c r="E22" s="177"/>
      <c r="F22" s="174" t="s">
        <v>151</v>
      </c>
      <c r="G22" s="132" t="str">
        <f>VLOOKUP(F22,'REF!'!$B$2:$C$6,2,FALSE)</f>
        <v>-</v>
      </c>
      <c r="H22" s="177"/>
      <c r="I22" s="178"/>
    </row>
    <row r="23" spans="2:9" x14ac:dyDescent="0.25">
      <c r="B23" s="141"/>
      <c r="C23" s="142"/>
      <c r="D23" s="177"/>
      <c r="E23" s="177"/>
      <c r="F23" s="175"/>
      <c r="G23" s="133"/>
      <c r="H23" s="177"/>
      <c r="I23" s="178"/>
    </row>
    <row r="24" spans="2:9" x14ac:dyDescent="0.25">
      <c r="B24" s="141"/>
      <c r="C24" s="142"/>
      <c r="D24" s="177"/>
      <c r="E24" s="177"/>
      <c r="F24" s="175"/>
      <c r="G24" s="133"/>
      <c r="H24" s="177"/>
      <c r="I24" s="178"/>
    </row>
    <row r="25" spans="2:9" ht="15.75" thickBot="1" x14ac:dyDescent="0.3">
      <c r="B25" s="141"/>
      <c r="C25" s="142"/>
      <c r="D25" s="177"/>
      <c r="E25" s="177"/>
      <c r="F25" s="176"/>
      <c r="G25" s="134"/>
      <c r="H25" s="177"/>
      <c r="I25" s="178"/>
    </row>
    <row r="26" spans="2:9" ht="15.75" thickBot="1" x14ac:dyDescent="0.3">
      <c r="B26" s="35"/>
      <c r="C26" s="36"/>
      <c r="F26" s="36"/>
      <c r="G26" s="36"/>
      <c r="H26" s="36"/>
      <c r="I26" s="37"/>
    </row>
    <row r="27" spans="2:9" ht="15" customHeight="1" x14ac:dyDescent="0.25">
      <c r="B27" s="141" t="s">
        <v>167</v>
      </c>
      <c r="C27" s="142"/>
      <c r="D27" s="177" t="s">
        <v>204</v>
      </c>
      <c r="E27" s="177"/>
      <c r="F27" s="174" t="s">
        <v>151</v>
      </c>
      <c r="G27" s="132" t="str">
        <f>VLOOKUP(F27,'REF!'!$B$2:$C$6,2,FALSE)</f>
        <v>-</v>
      </c>
      <c r="H27" s="177"/>
      <c r="I27" s="178"/>
    </row>
    <row r="28" spans="2:9" x14ac:dyDescent="0.25">
      <c r="B28" s="141"/>
      <c r="C28" s="142"/>
      <c r="D28" s="177"/>
      <c r="E28" s="177"/>
      <c r="F28" s="175"/>
      <c r="G28" s="133"/>
      <c r="H28" s="177"/>
      <c r="I28" s="178"/>
    </row>
    <row r="29" spans="2:9" x14ac:dyDescent="0.25">
      <c r="B29" s="141"/>
      <c r="C29" s="142"/>
      <c r="D29" s="177"/>
      <c r="E29" s="177"/>
      <c r="F29" s="175"/>
      <c r="G29" s="133"/>
      <c r="H29" s="177"/>
      <c r="I29" s="178"/>
    </row>
    <row r="30" spans="2:9" ht="25.5" customHeight="1" thickBot="1" x14ac:dyDescent="0.3">
      <c r="B30" s="141"/>
      <c r="C30" s="142"/>
      <c r="D30" s="177"/>
      <c r="E30" s="177"/>
      <c r="F30" s="176"/>
      <c r="G30" s="134"/>
      <c r="H30" s="177"/>
      <c r="I30" s="178"/>
    </row>
    <row r="31" spans="2:9" ht="15.75" thickBot="1" x14ac:dyDescent="0.3">
      <c r="B31" s="35"/>
      <c r="C31" s="36"/>
      <c r="F31" s="36"/>
      <c r="G31" s="36"/>
      <c r="H31" s="36"/>
      <c r="I31" s="37"/>
    </row>
    <row r="32" spans="2:9" ht="15" customHeight="1" x14ac:dyDescent="0.25">
      <c r="B32" s="141" t="s">
        <v>168</v>
      </c>
      <c r="C32" s="142"/>
      <c r="D32" s="177" t="s">
        <v>205</v>
      </c>
      <c r="E32" s="177"/>
      <c r="F32" s="174" t="s">
        <v>151</v>
      </c>
      <c r="G32" s="132" t="str">
        <f>VLOOKUP(F32,'REF!'!$B$2:$C$6,2,FALSE)</f>
        <v>-</v>
      </c>
      <c r="H32" s="177"/>
      <c r="I32" s="178"/>
    </row>
    <row r="33" spans="2:9" x14ac:dyDescent="0.25">
      <c r="B33" s="141"/>
      <c r="C33" s="142"/>
      <c r="D33" s="177"/>
      <c r="E33" s="177"/>
      <c r="F33" s="175"/>
      <c r="G33" s="133"/>
      <c r="H33" s="177"/>
      <c r="I33" s="178"/>
    </row>
    <row r="34" spans="2:9" x14ac:dyDescent="0.25">
      <c r="B34" s="141"/>
      <c r="C34" s="142"/>
      <c r="D34" s="177"/>
      <c r="E34" s="177"/>
      <c r="F34" s="175"/>
      <c r="G34" s="133"/>
      <c r="H34" s="177"/>
      <c r="I34" s="178"/>
    </row>
    <row r="35" spans="2:9" ht="15.75" thickBot="1" x14ac:dyDescent="0.3">
      <c r="B35" s="141"/>
      <c r="C35" s="142"/>
      <c r="D35" s="177"/>
      <c r="E35" s="177"/>
      <c r="F35" s="176"/>
      <c r="G35" s="134"/>
      <c r="H35" s="177"/>
      <c r="I35" s="178"/>
    </row>
    <row r="36" spans="2:9" ht="15.75" thickBot="1" x14ac:dyDescent="0.3">
      <c r="B36" s="35"/>
      <c r="C36" s="36"/>
      <c r="F36" s="36"/>
      <c r="G36" s="36"/>
      <c r="H36" s="36"/>
      <c r="I36" s="37"/>
    </row>
    <row r="37" spans="2:9" ht="15" customHeight="1" x14ac:dyDescent="0.25">
      <c r="B37" s="141" t="s">
        <v>169</v>
      </c>
      <c r="C37" s="142"/>
      <c r="D37" s="177" t="s">
        <v>147</v>
      </c>
      <c r="E37" s="177"/>
      <c r="F37" s="174" t="s">
        <v>151</v>
      </c>
      <c r="G37" s="132" t="str">
        <f>VLOOKUP(F37,'REF!'!$B$2:$C$6,2,FALSE)</f>
        <v>-</v>
      </c>
      <c r="H37" s="177"/>
      <c r="I37" s="178"/>
    </row>
    <row r="38" spans="2:9" x14ac:dyDescent="0.25">
      <c r="B38" s="141"/>
      <c r="C38" s="142"/>
      <c r="D38" s="177"/>
      <c r="E38" s="177"/>
      <c r="F38" s="175"/>
      <c r="G38" s="133"/>
      <c r="H38" s="177"/>
      <c r="I38" s="178"/>
    </row>
    <row r="39" spans="2:9" x14ac:dyDescent="0.25">
      <c r="B39" s="141"/>
      <c r="C39" s="142"/>
      <c r="D39" s="177"/>
      <c r="E39" s="177"/>
      <c r="F39" s="175"/>
      <c r="G39" s="133"/>
      <c r="H39" s="177"/>
      <c r="I39" s="178"/>
    </row>
    <row r="40" spans="2:9" ht="15.75" thickBot="1" x14ac:dyDescent="0.3">
      <c r="B40" s="141"/>
      <c r="C40" s="142"/>
      <c r="D40" s="177"/>
      <c r="E40" s="177"/>
      <c r="F40" s="176"/>
      <c r="G40" s="134"/>
      <c r="H40" s="177"/>
      <c r="I40" s="178"/>
    </row>
    <row r="41" spans="2:9" ht="15.75" thickBot="1" x14ac:dyDescent="0.3">
      <c r="B41" s="35"/>
      <c r="C41" s="36"/>
      <c r="F41" s="36"/>
      <c r="G41" s="36"/>
      <c r="H41" s="36"/>
      <c r="I41" s="37"/>
    </row>
    <row r="42" spans="2:9" ht="15" customHeight="1" x14ac:dyDescent="0.25">
      <c r="B42" s="141" t="s">
        <v>170</v>
      </c>
      <c r="C42" s="142"/>
      <c r="D42" s="177" t="s">
        <v>146</v>
      </c>
      <c r="E42" s="177"/>
      <c r="F42" s="174" t="s">
        <v>151</v>
      </c>
      <c r="G42" s="132" t="str">
        <f>VLOOKUP(F42,'REF!'!$B$2:$C$6,2,FALSE)</f>
        <v>-</v>
      </c>
      <c r="H42" s="177"/>
      <c r="I42" s="178"/>
    </row>
    <row r="43" spans="2:9" x14ac:dyDescent="0.25">
      <c r="B43" s="141"/>
      <c r="C43" s="142"/>
      <c r="D43" s="177"/>
      <c r="E43" s="177"/>
      <c r="F43" s="175"/>
      <c r="G43" s="133"/>
      <c r="H43" s="177"/>
      <c r="I43" s="178"/>
    </row>
    <row r="44" spans="2:9" x14ac:dyDescent="0.25">
      <c r="B44" s="141"/>
      <c r="C44" s="142"/>
      <c r="D44" s="177"/>
      <c r="E44" s="177"/>
      <c r="F44" s="175"/>
      <c r="G44" s="133"/>
      <c r="H44" s="177"/>
      <c r="I44" s="178"/>
    </row>
    <row r="45" spans="2:9" ht="15.75" thickBot="1" x14ac:dyDescent="0.3">
      <c r="B45" s="141"/>
      <c r="C45" s="142"/>
      <c r="D45" s="177"/>
      <c r="E45" s="177"/>
      <c r="F45" s="176"/>
      <c r="G45" s="134"/>
      <c r="H45" s="177"/>
      <c r="I45" s="178"/>
    </row>
    <row r="46" spans="2:9" ht="15.75" thickBot="1" x14ac:dyDescent="0.3">
      <c r="B46" s="35"/>
      <c r="C46" s="36"/>
      <c r="F46" s="36"/>
      <c r="G46" s="36"/>
      <c r="H46" s="36"/>
      <c r="I46" s="37"/>
    </row>
    <row r="47" spans="2:9" ht="15" customHeight="1" x14ac:dyDescent="0.25">
      <c r="B47" s="141" t="s">
        <v>171</v>
      </c>
      <c r="C47" s="142"/>
      <c r="D47" s="177" t="s">
        <v>145</v>
      </c>
      <c r="E47" s="177"/>
      <c r="F47" s="174" t="s">
        <v>151</v>
      </c>
      <c r="G47" s="132" t="str">
        <f>VLOOKUP(F47,'REF!'!$B$2:$C$6,2,FALSE)</f>
        <v>-</v>
      </c>
      <c r="H47" s="177"/>
      <c r="I47" s="178"/>
    </row>
    <row r="48" spans="2:9" x14ac:dyDescent="0.25">
      <c r="B48" s="141"/>
      <c r="C48" s="142"/>
      <c r="D48" s="177"/>
      <c r="E48" s="177"/>
      <c r="F48" s="175"/>
      <c r="G48" s="133"/>
      <c r="H48" s="177"/>
      <c r="I48" s="178"/>
    </row>
    <row r="49" spans="2:9" x14ac:dyDescent="0.25">
      <c r="B49" s="141"/>
      <c r="C49" s="142"/>
      <c r="D49" s="177"/>
      <c r="E49" s="177"/>
      <c r="F49" s="175"/>
      <c r="G49" s="133"/>
      <c r="H49" s="177"/>
      <c r="I49" s="178"/>
    </row>
    <row r="50" spans="2:9" ht="15.75" thickBot="1" x14ac:dyDescent="0.3">
      <c r="B50" s="141"/>
      <c r="C50" s="142"/>
      <c r="D50" s="177"/>
      <c r="E50" s="177"/>
      <c r="F50" s="176"/>
      <c r="G50" s="134"/>
      <c r="H50" s="177"/>
      <c r="I50" s="178"/>
    </row>
    <row r="51" spans="2:9" ht="15.75" thickBot="1" x14ac:dyDescent="0.3">
      <c r="B51" s="35"/>
      <c r="C51" s="36"/>
      <c r="F51" s="36"/>
      <c r="G51" s="36"/>
      <c r="H51" s="36"/>
      <c r="I51" s="37"/>
    </row>
    <row r="52" spans="2:9" ht="15" customHeight="1" x14ac:dyDescent="0.25">
      <c r="B52" s="141" t="s">
        <v>172</v>
      </c>
      <c r="C52" s="142"/>
      <c r="D52" s="177" t="s">
        <v>206</v>
      </c>
      <c r="E52" s="177"/>
      <c r="F52" s="174" t="s">
        <v>151</v>
      </c>
      <c r="G52" s="132" t="str">
        <f>VLOOKUP(F52,'REF!'!$B$2:$C$6,2,FALSE)</f>
        <v>-</v>
      </c>
      <c r="H52" s="177"/>
      <c r="I52" s="178"/>
    </row>
    <row r="53" spans="2:9" x14ac:dyDescent="0.25">
      <c r="B53" s="141"/>
      <c r="C53" s="142"/>
      <c r="D53" s="177"/>
      <c r="E53" s="177"/>
      <c r="F53" s="175"/>
      <c r="G53" s="133"/>
      <c r="H53" s="177"/>
      <c r="I53" s="178"/>
    </row>
    <row r="54" spans="2:9" x14ac:dyDescent="0.25">
      <c r="B54" s="141"/>
      <c r="C54" s="142"/>
      <c r="D54" s="177"/>
      <c r="E54" s="177"/>
      <c r="F54" s="175"/>
      <c r="G54" s="133"/>
      <c r="H54" s="177"/>
      <c r="I54" s="178"/>
    </row>
    <row r="55" spans="2:9" ht="15.75" thickBot="1" x14ac:dyDescent="0.3">
      <c r="B55" s="141"/>
      <c r="C55" s="142"/>
      <c r="D55" s="177"/>
      <c r="E55" s="177"/>
      <c r="F55" s="176"/>
      <c r="G55" s="134"/>
      <c r="H55" s="177"/>
      <c r="I55" s="178"/>
    </row>
    <row r="56" spans="2:9" ht="15.75" thickBot="1" x14ac:dyDescent="0.3">
      <c r="B56" s="35"/>
      <c r="C56" s="36"/>
      <c r="F56" s="36"/>
      <c r="G56" s="36"/>
      <c r="H56" s="36"/>
      <c r="I56" s="37"/>
    </row>
    <row r="57" spans="2:9" ht="15" customHeight="1" x14ac:dyDescent="0.25">
      <c r="B57" s="150" t="s">
        <v>173</v>
      </c>
      <c r="C57" s="142"/>
      <c r="D57" s="177" t="s">
        <v>144</v>
      </c>
      <c r="E57" s="177"/>
      <c r="F57" s="174" t="s">
        <v>151</v>
      </c>
      <c r="G57" s="132" t="str">
        <f>VLOOKUP(F57,'REF!'!$B$2:$C$6,2,FALSE)</f>
        <v>-</v>
      </c>
      <c r="H57" s="177"/>
      <c r="I57" s="178"/>
    </row>
    <row r="58" spans="2:9" x14ac:dyDescent="0.25">
      <c r="B58" s="141"/>
      <c r="C58" s="142"/>
      <c r="D58" s="177"/>
      <c r="E58" s="177"/>
      <c r="F58" s="175"/>
      <c r="G58" s="133"/>
      <c r="H58" s="177"/>
      <c r="I58" s="178"/>
    </row>
    <row r="59" spans="2:9" x14ac:dyDescent="0.25">
      <c r="B59" s="141"/>
      <c r="C59" s="142"/>
      <c r="D59" s="177"/>
      <c r="E59" s="177"/>
      <c r="F59" s="175"/>
      <c r="G59" s="133"/>
      <c r="H59" s="177"/>
      <c r="I59" s="178"/>
    </row>
    <row r="60" spans="2:9" ht="48" customHeight="1" thickBot="1" x14ac:dyDescent="0.3">
      <c r="B60" s="141"/>
      <c r="C60" s="142"/>
      <c r="D60" s="177"/>
      <c r="E60" s="177"/>
      <c r="F60" s="176"/>
      <c r="G60" s="134"/>
      <c r="H60" s="177"/>
      <c r="I60" s="178"/>
    </row>
    <row r="61" spans="2:9" ht="15.75" thickBot="1" x14ac:dyDescent="0.3">
      <c r="B61" s="35"/>
      <c r="C61" s="36"/>
      <c r="F61" s="36"/>
      <c r="G61" s="36"/>
      <c r="H61" s="36"/>
      <c r="I61" s="37"/>
    </row>
    <row r="62" spans="2:9" ht="15" customHeight="1" x14ac:dyDescent="0.25">
      <c r="B62" s="141" t="s">
        <v>174</v>
      </c>
      <c r="C62" s="142"/>
      <c r="D62" s="177" t="s">
        <v>143</v>
      </c>
      <c r="E62" s="177"/>
      <c r="F62" s="174" t="s">
        <v>151</v>
      </c>
      <c r="G62" s="132" t="str">
        <f>VLOOKUP(F62,'REF!'!$B$2:$C$6,2,FALSE)</f>
        <v>-</v>
      </c>
      <c r="H62" s="177"/>
      <c r="I62" s="178"/>
    </row>
    <row r="63" spans="2:9" x14ac:dyDescent="0.25">
      <c r="B63" s="141"/>
      <c r="C63" s="142"/>
      <c r="D63" s="177"/>
      <c r="E63" s="177"/>
      <c r="F63" s="175"/>
      <c r="G63" s="133"/>
      <c r="H63" s="177"/>
      <c r="I63" s="178"/>
    </row>
    <row r="64" spans="2:9" x14ac:dyDescent="0.25">
      <c r="B64" s="141"/>
      <c r="C64" s="142"/>
      <c r="D64" s="177"/>
      <c r="E64" s="177"/>
      <c r="F64" s="175"/>
      <c r="G64" s="133"/>
      <c r="H64" s="177"/>
      <c r="I64" s="178"/>
    </row>
    <row r="65" spans="2:9" ht="6.75" customHeight="1" thickBot="1" x14ac:dyDescent="0.3">
      <c r="B65" s="141"/>
      <c r="C65" s="142"/>
      <c r="D65" s="177"/>
      <c r="E65" s="177"/>
      <c r="F65" s="176"/>
      <c r="G65" s="134"/>
      <c r="H65" s="177"/>
      <c r="I65" s="178"/>
    </row>
    <row r="66" spans="2:9" ht="15.75" thickBot="1" x14ac:dyDescent="0.3">
      <c r="B66" s="35"/>
      <c r="C66" s="36"/>
      <c r="F66" s="36"/>
      <c r="G66" s="36"/>
      <c r="H66" s="36"/>
      <c r="I66" s="37"/>
    </row>
    <row r="67" spans="2:9" ht="15" customHeight="1" x14ac:dyDescent="0.25">
      <c r="B67" s="141" t="s">
        <v>215</v>
      </c>
      <c r="C67" s="142"/>
      <c r="D67" s="177" t="s">
        <v>142</v>
      </c>
      <c r="E67" s="177"/>
      <c r="F67" s="174" t="s">
        <v>151</v>
      </c>
      <c r="G67" s="132" t="str">
        <f>VLOOKUP(F67,'REF!'!$B$2:$C$6,2,FALSE)</f>
        <v>-</v>
      </c>
      <c r="H67" s="177"/>
      <c r="I67" s="178"/>
    </row>
    <row r="68" spans="2:9" x14ac:dyDescent="0.25">
      <c r="B68" s="141"/>
      <c r="C68" s="142"/>
      <c r="D68" s="177"/>
      <c r="E68" s="177"/>
      <c r="F68" s="175"/>
      <c r="G68" s="133"/>
      <c r="H68" s="177"/>
      <c r="I68" s="178"/>
    </row>
    <row r="69" spans="2:9" x14ac:dyDescent="0.25">
      <c r="B69" s="141"/>
      <c r="C69" s="142"/>
      <c r="D69" s="177"/>
      <c r="E69" s="177"/>
      <c r="F69" s="175"/>
      <c r="G69" s="133"/>
      <c r="H69" s="177"/>
      <c r="I69" s="178"/>
    </row>
    <row r="70" spans="2:9" ht="15.75" thickBot="1" x14ac:dyDescent="0.3">
      <c r="B70" s="141"/>
      <c r="C70" s="142"/>
      <c r="D70" s="177"/>
      <c r="E70" s="177"/>
      <c r="F70" s="176"/>
      <c r="G70" s="134"/>
      <c r="H70" s="177"/>
      <c r="I70" s="178"/>
    </row>
    <row r="71" spans="2:9" ht="15.75" thickBot="1" x14ac:dyDescent="0.3">
      <c r="B71" s="35"/>
      <c r="C71" s="36"/>
      <c r="F71" s="36"/>
      <c r="G71" s="36"/>
      <c r="H71" s="36"/>
      <c r="I71" s="37"/>
    </row>
    <row r="72" spans="2:9" ht="15" customHeight="1" x14ac:dyDescent="0.25">
      <c r="B72" s="141" t="s">
        <v>216</v>
      </c>
      <c r="C72" s="142"/>
      <c r="D72" s="177" t="s">
        <v>141</v>
      </c>
      <c r="E72" s="177"/>
      <c r="F72" s="174" t="s">
        <v>151</v>
      </c>
      <c r="G72" s="132" t="str">
        <f>VLOOKUP(F72,'REF!'!$B$2:$C$6,2,FALSE)</f>
        <v>-</v>
      </c>
      <c r="H72" s="177"/>
      <c r="I72" s="178"/>
    </row>
    <row r="73" spans="2:9" x14ac:dyDescent="0.25">
      <c r="B73" s="141"/>
      <c r="C73" s="142"/>
      <c r="D73" s="177"/>
      <c r="E73" s="177"/>
      <c r="F73" s="175"/>
      <c r="G73" s="133"/>
      <c r="H73" s="177"/>
      <c r="I73" s="178"/>
    </row>
    <row r="74" spans="2:9" x14ac:dyDescent="0.25">
      <c r="B74" s="141"/>
      <c r="C74" s="142"/>
      <c r="D74" s="177"/>
      <c r="E74" s="177"/>
      <c r="F74" s="175"/>
      <c r="G74" s="133"/>
      <c r="H74" s="177"/>
      <c r="I74" s="178"/>
    </row>
    <row r="75" spans="2:9" ht="15.75" thickBot="1" x14ac:dyDescent="0.3">
      <c r="B75" s="141"/>
      <c r="C75" s="142"/>
      <c r="D75" s="177"/>
      <c r="E75" s="177"/>
      <c r="F75" s="176"/>
      <c r="G75" s="134"/>
      <c r="H75" s="177"/>
      <c r="I75" s="178"/>
    </row>
    <row r="76" spans="2:9" ht="15.75" thickBot="1" x14ac:dyDescent="0.3">
      <c r="B76" s="35"/>
      <c r="C76" s="36"/>
      <c r="F76" s="36"/>
      <c r="G76" s="36"/>
      <c r="H76" s="36"/>
      <c r="I76" s="37"/>
    </row>
    <row r="77" spans="2:9" ht="15" customHeight="1" x14ac:dyDescent="0.25">
      <c r="B77" s="141" t="s">
        <v>217</v>
      </c>
      <c r="C77" s="142"/>
      <c r="D77" s="168" t="s">
        <v>207</v>
      </c>
      <c r="E77" s="169"/>
      <c r="F77" s="174" t="s">
        <v>151</v>
      </c>
      <c r="G77" s="132" t="str">
        <f>VLOOKUP(F77,'REF!'!$B$2:$C$6,2,FALSE)</f>
        <v>-</v>
      </c>
      <c r="H77" s="177"/>
      <c r="I77" s="178"/>
    </row>
    <row r="78" spans="2:9" x14ac:dyDescent="0.25">
      <c r="B78" s="141"/>
      <c r="C78" s="142"/>
      <c r="D78" s="170"/>
      <c r="E78" s="171"/>
      <c r="F78" s="175"/>
      <c r="G78" s="133"/>
      <c r="H78" s="177"/>
      <c r="I78" s="178"/>
    </row>
    <row r="79" spans="2:9" x14ac:dyDescent="0.25">
      <c r="B79" s="141"/>
      <c r="C79" s="142"/>
      <c r="D79" s="170"/>
      <c r="E79" s="171"/>
      <c r="F79" s="175"/>
      <c r="G79" s="133"/>
      <c r="H79" s="177"/>
      <c r="I79" s="178"/>
    </row>
    <row r="80" spans="2:9" ht="15.75" thickBot="1" x14ac:dyDescent="0.3">
      <c r="B80" s="141"/>
      <c r="C80" s="142"/>
      <c r="D80" s="172"/>
      <c r="E80" s="173"/>
      <c r="F80" s="176"/>
      <c r="G80" s="134"/>
      <c r="H80" s="177"/>
      <c r="I80" s="178"/>
    </row>
    <row r="81" spans="2:9" ht="15.75" thickBot="1" x14ac:dyDescent="0.3">
      <c r="B81" s="35"/>
      <c r="C81" s="36"/>
      <c r="F81" s="36"/>
      <c r="G81" s="36"/>
      <c r="H81" s="36"/>
      <c r="I81" s="37"/>
    </row>
    <row r="82" spans="2:9" ht="15" customHeight="1" x14ac:dyDescent="0.25">
      <c r="B82" s="141" t="s">
        <v>218</v>
      </c>
      <c r="C82" s="142"/>
      <c r="D82" s="168" t="s">
        <v>140</v>
      </c>
      <c r="E82" s="169"/>
      <c r="F82" s="174" t="s">
        <v>151</v>
      </c>
      <c r="G82" s="132" t="str">
        <f>VLOOKUP(F82,'REF!'!$B$2:$C$6,2,FALSE)</f>
        <v>-</v>
      </c>
      <c r="H82" s="177"/>
      <c r="I82" s="178"/>
    </row>
    <row r="83" spans="2:9" x14ac:dyDescent="0.25">
      <c r="B83" s="141"/>
      <c r="C83" s="142"/>
      <c r="D83" s="170"/>
      <c r="E83" s="171"/>
      <c r="F83" s="175"/>
      <c r="G83" s="133"/>
      <c r="H83" s="177"/>
      <c r="I83" s="178"/>
    </row>
    <row r="84" spans="2:9" x14ac:dyDescent="0.25">
      <c r="B84" s="141"/>
      <c r="C84" s="142"/>
      <c r="D84" s="170"/>
      <c r="E84" s="171"/>
      <c r="F84" s="175"/>
      <c r="G84" s="133"/>
      <c r="H84" s="177"/>
      <c r="I84" s="178"/>
    </row>
    <row r="85" spans="2:9" ht="15.75" thickBot="1" x14ac:dyDescent="0.3">
      <c r="B85" s="141"/>
      <c r="C85" s="142"/>
      <c r="D85" s="172"/>
      <c r="E85" s="173"/>
      <c r="F85" s="176"/>
      <c r="G85" s="134"/>
      <c r="H85" s="177"/>
      <c r="I85" s="178"/>
    </row>
    <row r="86" spans="2:9" ht="15.75" thickBot="1" x14ac:dyDescent="0.3">
      <c r="B86" s="35"/>
      <c r="C86" s="36"/>
      <c r="F86" s="36"/>
      <c r="G86" s="36"/>
      <c r="H86" s="36"/>
      <c r="I86" s="37"/>
    </row>
    <row r="87" spans="2:9" ht="15" customHeight="1" x14ac:dyDescent="0.25">
      <c r="B87" s="141" t="s">
        <v>219</v>
      </c>
      <c r="C87" s="142"/>
      <c r="D87" s="168" t="s">
        <v>208</v>
      </c>
      <c r="E87" s="169"/>
      <c r="F87" s="174" t="s">
        <v>151</v>
      </c>
      <c r="G87" s="132" t="str">
        <f>VLOOKUP(F87,'REF!'!$B$2:$C$6,2,FALSE)</f>
        <v>-</v>
      </c>
      <c r="H87" s="177"/>
      <c r="I87" s="178"/>
    </row>
    <row r="88" spans="2:9" x14ac:dyDescent="0.25">
      <c r="B88" s="141"/>
      <c r="C88" s="142"/>
      <c r="D88" s="170"/>
      <c r="E88" s="171"/>
      <c r="F88" s="175"/>
      <c r="G88" s="133"/>
      <c r="H88" s="177"/>
      <c r="I88" s="178"/>
    </row>
    <row r="89" spans="2:9" x14ac:dyDescent="0.25">
      <c r="B89" s="141"/>
      <c r="C89" s="142"/>
      <c r="D89" s="170"/>
      <c r="E89" s="171"/>
      <c r="F89" s="175"/>
      <c r="G89" s="133"/>
      <c r="H89" s="177"/>
      <c r="I89" s="178"/>
    </row>
    <row r="90" spans="2:9" ht="15.75" thickBot="1" x14ac:dyDescent="0.3">
      <c r="B90" s="141"/>
      <c r="C90" s="142"/>
      <c r="D90" s="172"/>
      <c r="E90" s="173"/>
      <c r="F90" s="176"/>
      <c r="G90" s="134"/>
      <c r="H90" s="177"/>
      <c r="I90" s="178"/>
    </row>
    <row r="91" spans="2:9" ht="15.75" thickBot="1" x14ac:dyDescent="0.3">
      <c r="B91" s="35"/>
      <c r="C91" s="36"/>
      <c r="F91" s="36"/>
      <c r="G91" s="36"/>
      <c r="H91" s="36"/>
      <c r="I91" s="37"/>
    </row>
    <row r="92" spans="2:9" ht="15" customHeight="1" x14ac:dyDescent="0.25">
      <c r="B92" s="141" t="s">
        <v>220</v>
      </c>
      <c r="C92" s="142"/>
      <c r="D92" s="168" t="s">
        <v>139</v>
      </c>
      <c r="E92" s="169"/>
      <c r="F92" s="174" t="s">
        <v>151</v>
      </c>
      <c r="G92" s="132" t="str">
        <f>VLOOKUP(F92,'REF!'!$B$2:$C$6,2,FALSE)</f>
        <v>-</v>
      </c>
      <c r="H92" s="177"/>
      <c r="I92" s="178"/>
    </row>
    <row r="93" spans="2:9" x14ac:dyDescent="0.25">
      <c r="B93" s="141"/>
      <c r="C93" s="142"/>
      <c r="D93" s="170"/>
      <c r="E93" s="171"/>
      <c r="F93" s="175"/>
      <c r="G93" s="133"/>
      <c r="H93" s="177"/>
      <c r="I93" s="178"/>
    </row>
    <row r="94" spans="2:9" x14ac:dyDescent="0.25">
      <c r="B94" s="141"/>
      <c r="C94" s="142"/>
      <c r="D94" s="170"/>
      <c r="E94" s="171"/>
      <c r="F94" s="175"/>
      <c r="G94" s="133"/>
      <c r="H94" s="177"/>
      <c r="I94" s="178"/>
    </row>
    <row r="95" spans="2:9" ht="15.75" thickBot="1" x14ac:dyDescent="0.3">
      <c r="B95" s="141"/>
      <c r="C95" s="142"/>
      <c r="D95" s="172"/>
      <c r="E95" s="173"/>
      <c r="F95" s="176"/>
      <c r="G95" s="134"/>
      <c r="H95" s="177"/>
      <c r="I95" s="178"/>
    </row>
    <row r="96" spans="2:9" x14ac:dyDescent="0.25">
      <c r="B96" s="35"/>
      <c r="C96" s="36"/>
      <c r="D96" s="55"/>
      <c r="E96" s="55"/>
      <c r="F96" s="36"/>
      <c r="G96" s="36"/>
      <c r="H96" s="36"/>
      <c r="I96" s="37"/>
    </row>
    <row r="97" spans="2:9" ht="15.75" thickBot="1" x14ac:dyDescent="0.3">
      <c r="B97" s="51"/>
      <c r="C97" s="52"/>
      <c r="D97" s="52"/>
      <c r="E97" s="52"/>
      <c r="F97" s="53" t="s">
        <v>133</v>
      </c>
      <c r="G97" s="53" t="str">
        <f>IF(SUM(G7:G96)=0,"-",SUM(G7:G96))</f>
        <v>-</v>
      </c>
      <c r="H97" s="52"/>
      <c r="I97" s="54"/>
    </row>
    <row r="98" spans="2:9" x14ac:dyDescent="0.25"/>
    <row r="99" spans="2:9" x14ac:dyDescent="0.25"/>
    <row r="100" spans="2:9" x14ac:dyDescent="0.25"/>
    <row r="101" spans="2:9" hidden="1" x14ac:dyDescent="0.25"/>
    <row r="102" spans="2:9" hidden="1" x14ac:dyDescent="0.25"/>
    <row r="103" spans="2:9" hidden="1" x14ac:dyDescent="0.25"/>
    <row r="104" spans="2:9" hidden="1" x14ac:dyDescent="0.25"/>
    <row r="105" spans="2:9" hidden="1" x14ac:dyDescent="0.25"/>
    <row r="106" spans="2:9" hidden="1" x14ac:dyDescent="0.25"/>
    <row r="107" spans="2:9" hidden="1" x14ac:dyDescent="0.25"/>
    <row r="108" spans="2:9" hidden="1" x14ac:dyDescent="0.25"/>
    <row r="109" spans="2:9" hidden="1" x14ac:dyDescent="0.25"/>
    <row r="110" spans="2:9" hidden="1" x14ac:dyDescent="0.25"/>
    <row r="111" spans="2:9" hidden="1" x14ac:dyDescent="0.25"/>
    <row r="112" spans="2:9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</sheetData>
  <sheetProtection algorithmName="SHA-512" hashValue="xM4+OVXMzfaRqI5e6mAvQI2gGEZjVuaBxpJZ3vjAto7s3q/zzzL+JTjv93sVZCIqoqOaO2BC72K3rvvN0lCxwQ==" saltValue="Ysko5f6Mxm5fqqgO4mzRww==" spinCount="100000" sheet="1" objects="1" scenarios="1"/>
  <protectedRanges>
    <protectedRange sqref="F7:I10 F12:I15 F17:I20 F22:I25 F27:I30 F32:I35 F37:I40 F42:I45 F47:I50 F52:I55 F57:I60 F62:I65 F67:I70 F72:I75 F77:I80 F82:I85 F87:I90 F92:I95" name="PREENCHIMENTO ISO14001"/>
  </protectedRanges>
  <autoFilter ref="B1:B317" xr:uid="{B5E9A613-6BCE-4B99-AB76-269D131F2C32}"/>
  <mergeCells count="95">
    <mergeCell ref="B7:C10"/>
    <mergeCell ref="D7:E10"/>
    <mergeCell ref="F7:F10"/>
    <mergeCell ref="G7:G10"/>
    <mergeCell ref="H7:I10"/>
    <mergeCell ref="B2:I3"/>
    <mergeCell ref="B4:C5"/>
    <mergeCell ref="D4:E5"/>
    <mergeCell ref="F4:G4"/>
    <mergeCell ref="H4:I5"/>
    <mergeCell ref="B17:C20"/>
    <mergeCell ref="D17:E20"/>
    <mergeCell ref="F17:F20"/>
    <mergeCell ref="G17:G20"/>
    <mergeCell ref="H17:I20"/>
    <mergeCell ref="B12:C15"/>
    <mergeCell ref="D12:E15"/>
    <mergeCell ref="F12:F15"/>
    <mergeCell ref="G12:G15"/>
    <mergeCell ref="H12:I15"/>
    <mergeCell ref="B27:C30"/>
    <mergeCell ref="D27:E30"/>
    <mergeCell ref="F27:F30"/>
    <mergeCell ref="G27:G30"/>
    <mergeCell ref="H27:I30"/>
    <mergeCell ref="B22:C25"/>
    <mergeCell ref="D22:E25"/>
    <mergeCell ref="F22:F25"/>
    <mergeCell ref="G22:G25"/>
    <mergeCell ref="H22:I25"/>
    <mergeCell ref="B37:C40"/>
    <mergeCell ref="D37:E40"/>
    <mergeCell ref="F37:F40"/>
    <mergeCell ref="G37:G40"/>
    <mergeCell ref="H37:I40"/>
    <mergeCell ref="B32:C35"/>
    <mergeCell ref="D32:E35"/>
    <mergeCell ref="F32:F35"/>
    <mergeCell ref="G32:G35"/>
    <mergeCell ref="H32:I3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92:C95"/>
    <mergeCell ref="D92:E95"/>
    <mergeCell ref="F92:F95"/>
    <mergeCell ref="G92:G95"/>
    <mergeCell ref="H92:I9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727028-65D5-4C03-904B-1A5A6DD967D7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A61-B7B7-49AC-8ADD-80EE1CB35AF2}">
  <sheetPr codeName="Planilha3">
    <tabColor rgb="FF00B050"/>
  </sheetPr>
  <dimension ref="A1:P302"/>
  <sheetViews>
    <sheetView showGridLines="0" topLeftCell="A2" zoomScaleNormal="100" workbookViewId="0">
      <selection activeCell="K17" sqref="K17:L20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9" width="28" customWidth="1"/>
    <col min="10" max="10" width="11.5703125" customWidth="1"/>
    <col min="11" max="11" width="9.140625" customWidth="1"/>
    <col min="12" max="12" width="19.42578125" customWidth="1"/>
    <col min="13" max="13" width="9.140625" customWidth="1"/>
    <col min="14" max="14" width="13.4257812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57" t="s">
        <v>187</v>
      </c>
      <c r="F2" s="158"/>
      <c r="G2" s="158"/>
      <c r="H2" s="158"/>
      <c r="I2" s="158"/>
      <c r="J2" s="158"/>
      <c r="K2" s="158"/>
      <c r="L2" s="159"/>
    </row>
    <row r="3" spans="5:12" ht="15" customHeight="1" x14ac:dyDescent="0.25">
      <c r="E3" s="160"/>
      <c r="F3" s="161"/>
      <c r="G3" s="161"/>
      <c r="H3" s="161"/>
      <c r="I3" s="161"/>
      <c r="J3" s="161"/>
      <c r="K3" s="161"/>
      <c r="L3" s="162"/>
    </row>
    <row r="4" spans="5:12" x14ac:dyDescent="0.25">
      <c r="E4" s="179" t="s">
        <v>84</v>
      </c>
      <c r="F4" s="185"/>
      <c r="G4" s="185"/>
      <c r="H4" s="180"/>
      <c r="I4" s="166" t="s">
        <v>85</v>
      </c>
      <c r="J4" s="165"/>
      <c r="K4" s="183" t="s">
        <v>86</v>
      </c>
      <c r="L4" s="184"/>
    </row>
    <row r="5" spans="5:12" x14ac:dyDescent="0.25">
      <c r="E5" s="181"/>
      <c r="F5" s="186"/>
      <c r="G5" s="186"/>
      <c r="H5" s="182"/>
      <c r="I5" s="34" t="s">
        <v>87</v>
      </c>
      <c r="J5" s="34" t="s">
        <v>88</v>
      </c>
      <c r="K5" s="183"/>
      <c r="L5" s="184"/>
    </row>
    <row r="6" spans="5:12" ht="15.75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41" t="s">
        <v>162</v>
      </c>
      <c r="F7" s="142"/>
      <c r="G7" s="143" t="s">
        <v>193</v>
      </c>
      <c r="H7" s="143"/>
      <c r="I7" s="129" t="s">
        <v>151</v>
      </c>
      <c r="J7" s="132" t="str">
        <f>VLOOKUP(I7,'REF!'!$B$2:$C$6,2,FALSE)</f>
        <v>-</v>
      </c>
      <c r="K7" s="187"/>
      <c r="L7" s="188"/>
    </row>
    <row r="8" spans="5:12" x14ac:dyDescent="0.25">
      <c r="E8" s="141"/>
      <c r="F8" s="142"/>
      <c r="G8" s="143"/>
      <c r="H8" s="143"/>
      <c r="I8" s="130"/>
      <c r="J8" s="133"/>
      <c r="K8" s="187"/>
      <c r="L8" s="188"/>
    </row>
    <row r="9" spans="5:12" x14ac:dyDescent="0.25">
      <c r="E9" s="141"/>
      <c r="F9" s="142"/>
      <c r="G9" s="143"/>
      <c r="H9" s="143"/>
      <c r="I9" s="130"/>
      <c r="J9" s="133"/>
      <c r="K9" s="187"/>
      <c r="L9" s="188"/>
    </row>
    <row r="10" spans="5:12" ht="15.75" thickBot="1" x14ac:dyDescent="0.3">
      <c r="E10" s="141"/>
      <c r="F10" s="142"/>
      <c r="G10" s="143"/>
      <c r="H10" s="143"/>
      <c r="I10" s="131"/>
      <c r="J10" s="134"/>
      <c r="K10" s="187"/>
      <c r="L10" s="188"/>
    </row>
    <row r="11" spans="5:12" ht="15.75" thickBot="1" x14ac:dyDescent="0.3">
      <c r="E11" s="35"/>
      <c r="F11" s="36"/>
      <c r="G11" s="36"/>
      <c r="H11" s="36"/>
      <c r="I11" s="38"/>
      <c r="J11" s="36"/>
      <c r="K11" s="38"/>
      <c r="L11" s="39"/>
    </row>
    <row r="12" spans="5:12" ht="15" customHeight="1" x14ac:dyDescent="0.25">
      <c r="E12" s="141" t="s">
        <v>161</v>
      </c>
      <c r="F12" s="142"/>
      <c r="G12" s="143" t="s">
        <v>189</v>
      </c>
      <c r="H12" s="143"/>
      <c r="I12" s="129" t="s">
        <v>151</v>
      </c>
      <c r="J12" s="132" t="str">
        <f>VLOOKUP(I12,'REF!'!$B$2:$C$6,2,FALSE)</f>
        <v>-</v>
      </c>
      <c r="K12" s="187"/>
      <c r="L12" s="188"/>
    </row>
    <row r="13" spans="5:12" x14ac:dyDescent="0.25">
      <c r="E13" s="141"/>
      <c r="F13" s="142"/>
      <c r="G13" s="143"/>
      <c r="H13" s="143"/>
      <c r="I13" s="130"/>
      <c r="J13" s="133"/>
      <c r="K13" s="187"/>
      <c r="L13" s="188"/>
    </row>
    <row r="14" spans="5:12" x14ac:dyDescent="0.25">
      <c r="E14" s="141"/>
      <c r="F14" s="142"/>
      <c r="G14" s="143"/>
      <c r="H14" s="143"/>
      <c r="I14" s="130"/>
      <c r="J14" s="133"/>
      <c r="K14" s="187"/>
      <c r="L14" s="188"/>
    </row>
    <row r="15" spans="5:12" ht="15.75" thickBot="1" x14ac:dyDescent="0.3">
      <c r="E15" s="141"/>
      <c r="F15" s="142"/>
      <c r="G15" s="143"/>
      <c r="H15" s="143"/>
      <c r="I15" s="131"/>
      <c r="J15" s="134"/>
      <c r="K15" s="187"/>
      <c r="L15" s="188"/>
    </row>
    <row r="16" spans="5:12" ht="15.75" thickBot="1" x14ac:dyDescent="0.3">
      <c r="E16" s="35"/>
      <c r="F16" s="36"/>
      <c r="G16" s="36"/>
      <c r="H16" s="36"/>
      <c r="I16" s="38"/>
      <c r="J16" s="36"/>
      <c r="K16" s="38"/>
      <c r="L16" s="39"/>
    </row>
    <row r="17" spans="5:12" ht="15" customHeight="1" x14ac:dyDescent="0.25">
      <c r="E17" s="141" t="s">
        <v>160</v>
      </c>
      <c r="F17" s="142"/>
      <c r="G17" s="143" t="s">
        <v>194</v>
      </c>
      <c r="H17" s="143"/>
      <c r="I17" s="129" t="s">
        <v>151</v>
      </c>
      <c r="J17" s="132" t="str">
        <f>VLOOKUP(I17,'REF!'!$B$2:$C$6,2,FALSE)</f>
        <v>-</v>
      </c>
      <c r="K17" s="187"/>
      <c r="L17" s="188"/>
    </row>
    <row r="18" spans="5:12" x14ac:dyDescent="0.25">
      <c r="E18" s="141"/>
      <c r="F18" s="142"/>
      <c r="G18" s="143"/>
      <c r="H18" s="143"/>
      <c r="I18" s="130"/>
      <c r="J18" s="133"/>
      <c r="K18" s="187"/>
      <c r="L18" s="188"/>
    </row>
    <row r="19" spans="5:12" x14ac:dyDescent="0.25">
      <c r="E19" s="141"/>
      <c r="F19" s="142"/>
      <c r="G19" s="143"/>
      <c r="H19" s="143"/>
      <c r="I19" s="130"/>
      <c r="J19" s="133"/>
      <c r="K19" s="187"/>
      <c r="L19" s="188"/>
    </row>
    <row r="20" spans="5:12" ht="41.25" customHeight="1" thickBot="1" x14ac:dyDescent="0.3">
      <c r="E20" s="141"/>
      <c r="F20" s="142"/>
      <c r="G20" s="143"/>
      <c r="H20" s="143"/>
      <c r="I20" s="131"/>
      <c r="J20" s="134"/>
      <c r="K20" s="187"/>
      <c r="L20" s="188"/>
    </row>
    <row r="21" spans="5:12" ht="15.75" thickBot="1" x14ac:dyDescent="0.3">
      <c r="E21" s="35"/>
      <c r="F21" s="36"/>
      <c r="G21" s="36"/>
      <c r="H21" s="36"/>
      <c r="I21" s="38"/>
      <c r="J21" s="36"/>
      <c r="K21" s="38"/>
      <c r="L21" s="39"/>
    </row>
    <row r="22" spans="5:12" ht="15" customHeight="1" x14ac:dyDescent="0.25">
      <c r="E22" s="141" t="s">
        <v>159</v>
      </c>
      <c r="F22" s="142"/>
      <c r="G22" s="143" t="s">
        <v>190</v>
      </c>
      <c r="H22" s="143"/>
      <c r="I22" s="129" t="s">
        <v>151</v>
      </c>
      <c r="J22" s="132" t="str">
        <f>VLOOKUP(I22,'REF!'!$B$2:$C$6,2,FALSE)</f>
        <v>-</v>
      </c>
      <c r="K22" s="187"/>
      <c r="L22" s="188"/>
    </row>
    <row r="23" spans="5:12" x14ac:dyDescent="0.25">
      <c r="E23" s="141"/>
      <c r="F23" s="142"/>
      <c r="G23" s="143"/>
      <c r="H23" s="143"/>
      <c r="I23" s="130"/>
      <c r="J23" s="133"/>
      <c r="K23" s="187"/>
      <c r="L23" s="188"/>
    </row>
    <row r="24" spans="5:12" x14ac:dyDescent="0.25">
      <c r="E24" s="141"/>
      <c r="F24" s="142"/>
      <c r="G24" s="143"/>
      <c r="H24" s="143"/>
      <c r="I24" s="130"/>
      <c r="J24" s="133"/>
      <c r="K24" s="187"/>
      <c r="L24" s="188"/>
    </row>
    <row r="25" spans="5:12" ht="28.5" customHeight="1" thickBot="1" x14ac:dyDescent="0.3">
      <c r="E25" s="141"/>
      <c r="F25" s="142"/>
      <c r="G25" s="143"/>
      <c r="H25" s="143"/>
      <c r="I25" s="131"/>
      <c r="J25" s="134"/>
      <c r="K25" s="187"/>
      <c r="L25" s="188"/>
    </row>
    <row r="26" spans="5:12" ht="15.75" thickBot="1" x14ac:dyDescent="0.3">
      <c r="E26" s="35"/>
      <c r="F26" s="36"/>
      <c r="G26" s="36"/>
      <c r="H26" s="36"/>
      <c r="I26" s="38"/>
      <c r="J26" s="36"/>
      <c r="K26" s="38"/>
      <c r="L26" s="39"/>
    </row>
    <row r="27" spans="5:12" ht="15" customHeight="1" x14ac:dyDescent="0.25">
      <c r="E27" s="141" t="s">
        <v>158</v>
      </c>
      <c r="F27" s="142"/>
      <c r="G27" s="143" t="s">
        <v>191</v>
      </c>
      <c r="H27" s="143"/>
      <c r="I27" s="129" t="s">
        <v>151</v>
      </c>
      <c r="J27" s="132" t="str">
        <f>VLOOKUP(I27,'REF!'!$B$2:$C$6,2,FALSE)</f>
        <v>-</v>
      </c>
      <c r="K27" s="187"/>
      <c r="L27" s="188"/>
    </row>
    <row r="28" spans="5:12" x14ac:dyDescent="0.25">
      <c r="E28" s="141"/>
      <c r="F28" s="142"/>
      <c r="G28" s="143"/>
      <c r="H28" s="143"/>
      <c r="I28" s="130"/>
      <c r="J28" s="133"/>
      <c r="K28" s="187"/>
      <c r="L28" s="188"/>
    </row>
    <row r="29" spans="5:12" x14ac:dyDescent="0.25">
      <c r="E29" s="141"/>
      <c r="F29" s="142"/>
      <c r="G29" s="143"/>
      <c r="H29" s="143"/>
      <c r="I29" s="130"/>
      <c r="J29" s="133"/>
      <c r="K29" s="187"/>
      <c r="L29" s="188"/>
    </row>
    <row r="30" spans="5:12" ht="22.5" customHeight="1" thickBot="1" x14ac:dyDescent="0.3">
      <c r="E30" s="141"/>
      <c r="F30" s="142"/>
      <c r="G30" s="143"/>
      <c r="H30" s="143"/>
      <c r="I30" s="131"/>
      <c r="J30" s="134"/>
      <c r="K30" s="187"/>
      <c r="L30" s="188"/>
    </row>
    <row r="31" spans="5:12" ht="15.75" thickBot="1" x14ac:dyDescent="0.3">
      <c r="E31" s="35"/>
      <c r="F31" s="36"/>
      <c r="G31" s="36"/>
      <c r="H31" s="36"/>
      <c r="I31" s="38"/>
      <c r="J31" s="36"/>
      <c r="K31" s="38"/>
      <c r="L31" s="39"/>
    </row>
    <row r="32" spans="5:12" ht="15" customHeight="1" x14ac:dyDescent="0.25">
      <c r="E32" s="141" t="s">
        <v>157</v>
      </c>
      <c r="F32" s="142"/>
      <c r="G32" s="143" t="s">
        <v>192</v>
      </c>
      <c r="H32" s="143"/>
      <c r="I32" s="129" t="s">
        <v>151</v>
      </c>
      <c r="J32" s="132" t="str">
        <f>VLOOKUP(I32,'REF!'!$B$2:$C$6,2,FALSE)</f>
        <v>-</v>
      </c>
      <c r="K32" s="187"/>
      <c r="L32" s="188"/>
    </row>
    <row r="33" spans="5:12" x14ac:dyDescent="0.25">
      <c r="E33" s="141"/>
      <c r="F33" s="142"/>
      <c r="G33" s="143"/>
      <c r="H33" s="143"/>
      <c r="I33" s="130"/>
      <c r="J33" s="133"/>
      <c r="K33" s="187"/>
      <c r="L33" s="188"/>
    </row>
    <row r="34" spans="5:12" x14ac:dyDescent="0.25">
      <c r="E34" s="141"/>
      <c r="F34" s="142"/>
      <c r="G34" s="143"/>
      <c r="H34" s="143"/>
      <c r="I34" s="130"/>
      <c r="J34" s="133"/>
      <c r="K34" s="187"/>
      <c r="L34" s="188"/>
    </row>
    <row r="35" spans="5:12" ht="15.75" thickBot="1" x14ac:dyDescent="0.3">
      <c r="E35" s="141"/>
      <c r="F35" s="142"/>
      <c r="G35" s="143"/>
      <c r="H35" s="143"/>
      <c r="I35" s="131"/>
      <c r="J35" s="134"/>
      <c r="K35" s="187"/>
      <c r="L35" s="188"/>
    </row>
    <row r="36" spans="5:12" ht="15.75" thickBot="1" x14ac:dyDescent="0.3">
      <c r="E36" s="35"/>
      <c r="F36" s="36"/>
      <c r="G36" s="36"/>
      <c r="H36" s="36"/>
      <c r="I36" s="38"/>
      <c r="J36" s="36"/>
      <c r="K36" s="38"/>
      <c r="L36" s="39"/>
    </row>
    <row r="37" spans="5:12" ht="15" customHeight="1" x14ac:dyDescent="0.25">
      <c r="E37" s="141" t="s">
        <v>156</v>
      </c>
      <c r="F37" s="142"/>
      <c r="G37" s="143" t="s">
        <v>195</v>
      </c>
      <c r="H37" s="143"/>
      <c r="I37" s="129" t="s">
        <v>151</v>
      </c>
      <c r="J37" s="132" t="str">
        <f>VLOOKUP(I37,'REF!'!$B$2:$C$6,2,FALSE)</f>
        <v>-</v>
      </c>
      <c r="K37" s="187"/>
      <c r="L37" s="188"/>
    </row>
    <row r="38" spans="5:12" x14ac:dyDescent="0.25">
      <c r="E38" s="141"/>
      <c r="F38" s="142"/>
      <c r="G38" s="143"/>
      <c r="H38" s="143"/>
      <c r="I38" s="130"/>
      <c r="J38" s="133"/>
      <c r="K38" s="187"/>
      <c r="L38" s="188"/>
    </row>
    <row r="39" spans="5:12" x14ac:dyDescent="0.25">
      <c r="E39" s="141"/>
      <c r="F39" s="142"/>
      <c r="G39" s="143"/>
      <c r="H39" s="143"/>
      <c r="I39" s="130"/>
      <c r="J39" s="133"/>
      <c r="K39" s="187"/>
      <c r="L39" s="188"/>
    </row>
    <row r="40" spans="5:12" ht="41.25" customHeight="1" thickBot="1" x14ac:dyDescent="0.3">
      <c r="E40" s="141"/>
      <c r="F40" s="142"/>
      <c r="G40" s="143"/>
      <c r="H40" s="143"/>
      <c r="I40" s="131"/>
      <c r="J40" s="134"/>
      <c r="K40" s="187"/>
      <c r="L40" s="188"/>
    </row>
    <row r="41" spans="5:12" ht="15.75" thickBot="1" x14ac:dyDescent="0.3">
      <c r="E41" s="35"/>
      <c r="F41" s="36"/>
      <c r="G41" s="36"/>
      <c r="H41" s="36"/>
      <c r="I41" s="38"/>
      <c r="J41" s="36"/>
      <c r="K41" s="38"/>
      <c r="L41" s="39"/>
    </row>
    <row r="42" spans="5:12" ht="15" customHeight="1" x14ac:dyDescent="0.25">
      <c r="E42" s="141" t="s">
        <v>155</v>
      </c>
      <c r="F42" s="142"/>
      <c r="G42" s="143" t="s">
        <v>196</v>
      </c>
      <c r="H42" s="143"/>
      <c r="I42" s="129" t="s">
        <v>151</v>
      </c>
      <c r="J42" s="132" t="str">
        <f>VLOOKUP(I42,'REF!'!$B$2:$C$6,2,FALSE)</f>
        <v>-</v>
      </c>
      <c r="K42" s="187"/>
      <c r="L42" s="188"/>
    </row>
    <row r="43" spans="5:12" x14ac:dyDescent="0.25">
      <c r="E43" s="141"/>
      <c r="F43" s="142"/>
      <c r="G43" s="143"/>
      <c r="H43" s="143"/>
      <c r="I43" s="130"/>
      <c r="J43" s="133"/>
      <c r="K43" s="187"/>
      <c r="L43" s="188"/>
    </row>
    <row r="44" spans="5:12" x14ac:dyDescent="0.25">
      <c r="E44" s="141"/>
      <c r="F44" s="142"/>
      <c r="G44" s="143"/>
      <c r="H44" s="143"/>
      <c r="I44" s="130"/>
      <c r="J44" s="133"/>
      <c r="K44" s="187"/>
      <c r="L44" s="188"/>
    </row>
    <row r="45" spans="5:12" ht="31.5" customHeight="1" thickBot="1" x14ac:dyDescent="0.3">
      <c r="E45" s="141"/>
      <c r="F45" s="142"/>
      <c r="G45" s="143"/>
      <c r="H45" s="143"/>
      <c r="I45" s="131"/>
      <c r="J45" s="134"/>
      <c r="K45" s="187"/>
      <c r="L45" s="188"/>
    </row>
    <row r="46" spans="5:12" ht="15.75" thickBot="1" x14ac:dyDescent="0.3">
      <c r="E46" s="35"/>
      <c r="F46" s="36"/>
      <c r="G46" s="36"/>
      <c r="H46" s="36"/>
      <c r="I46" s="38"/>
      <c r="J46" s="36"/>
      <c r="K46" s="38"/>
      <c r="L46" s="39"/>
    </row>
    <row r="47" spans="5:12" ht="15" customHeight="1" x14ac:dyDescent="0.25">
      <c r="E47" s="141" t="s">
        <v>154</v>
      </c>
      <c r="F47" s="142"/>
      <c r="G47" s="143" t="s">
        <v>197</v>
      </c>
      <c r="H47" s="143"/>
      <c r="I47" s="129" t="s">
        <v>151</v>
      </c>
      <c r="J47" s="132" t="str">
        <f>VLOOKUP(I47,'REF!'!$B$2:$C$6,2,FALSE)</f>
        <v>-</v>
      </c>
      <c r="K47" s="187"/>
      <c r="L47" s="188"/>
    </row>
    <row r="48" spans="5:12" x14ac:dyDescent="0.25">
      <c r="E48" s="141"/>
      <c r="F48" s="142"/>
      <c r="G48" s="143"/>
      <c r="H48" s="143"/>
      <c r="I48" s="130"/>
      <c r="J48" s="133"/>
      <c r="K48" s="187"/>
      <c r="L48" s="188"/>
    </row>
    <row r="49" spans="5:12" x14ac:dyDescent="0.25">
      <c r="E49" s="141"/>
      <c r="F49" s="142"/>
      <c r="G49" s="143"/>
      <c r="H49" s="143"/>
      <c r="I49" s="130"/>
      <c r="J49" s="133"/>
      <c r="K49" s="187"/>
      <c r="L49" s="188"/>
    </row>
    <row r="50" spans="5:12" ht="15.75" thickBot="1" x14ac:dyDescent="0.3">
      <c r="E50" s="141"/>
      <c r="F50" s="142"/>
      <c r="G50" s="143"/>
      <c r="H50" s="143"/>
      <c r="I50" s="131"/>
      <c r="J50" s="134"/>
      <c r="K50" s="187"/>
      <c r="L50" s="188"/>
    </row>
    <row r="51" spans="5:12" ht="15.75" thickBot="1" x14ac:dyDescent="0.3">
      <c r="E51" s="35"/>
      <c r="F51" s="36"/>
      <c r="G51" s="36"/>
      <c r="H51" s="36"/>
      <c r="I51" s="38"/>
      <c r="J51" s="36"/>
      <c r="K51" s="38"/>
      <c r="L51" s="39"/>
    </row>
    <row r="52" spans="5:12" ht="15" customHeight="1" x14ac:dyDescent="0.25">
      <c r="E52" s="141" t="s">
        <v>153</v>
      </c>
      <c r="F52" s="142"/>
      <c r="G52" s="143" t="s">
        <v>198</v>
      </c>
      <c r="H52" s="143"/>
      <c r="I52" s="129" t="s">
        <v>151</v>
      </c>
      <c r="J52" s="132" t="str">
        <f>VLOOKUP(I52,'REF!'!$B$2:$C$6,2,FALSE)</f>
        <v>-</v>
      </c>
      <c r="K52" s="187"/>
      <c r="L52" s="188"/>
    </row>
    <row r="53" spans="5:12" x14ac:dyDescent="0.25">
      <c r="E53" s="141"/>
      <c r="F53" s="142"/>
      <c r="G53" s="143"/>
      <c r="H53" s="143"/>
      <c r="I53" s="130"/>
      <c r="J53" s="133"/>
      <c r="K53" s="187"/>
      <c r="L53" s="188"/>
    </row>
    <row r="54" spans="5:12" x14ac:dyDescent="0.25">
      <c r="E54" s="141"/>
      <c r="F54" s="142"/>
      <c r="G54" s="143"/>
      <c r="H54" s="143"/>
      <c r="I54" s="130"/>
      <c r="J54" s="133"/>
      <c r="K54" s="187"/>
      <c r="L54" s="188"/>
    </row>
    <row r="55" spans="5:12" ht="15.75" thickBot="1" x14ac:dyDescent="0.3">
      <c r="E55" s="141"/>
      <c r="F55" s="142"/>
      <c r="G55" s="143"/>
      <c r="H55" s="143"/>
      <c r="I55" s="131"/>
      <c r="J55" s="134"/>
      <c r="K55" s="187"/>
      <c r="L55" s="188"/>
    </row>
    <row r="56" spans="5:12" ht="15.75" thickBot="1" x14ac:dyDescent="0.3">
      <c r="E56" s="35"/>
      <c r="F56" s="36"/>
      <c r="G56" s="36"/>
      <c r="H56" s="36"/>
      <c r="I56" s="38"/>
      <c r="J56" s="36"/>
      <c r="K56" s="38"/>
      <c r="L56" s="39"/>
    </row>
    <row r="57" spans="5:12" ht="15" customHeight="1" x14ac:dyDescent="0.25">
      <c r="E57" s="141" t="s">
        <v>163</v>
      </c>
      <c r="F57" s="142"/>
      <c r="G57" s="143" t="s">
        <v>199</v>
      </c>
      <c r="H57" s="143"/>
      <c r="I57" s="129" t="s">
        <v>151</v>
      </c>
      <c r="J57" s="132" t="str">
        <f>VLOOKUP(I57,'REF!'!$B$2:$C$6,2,FALSE)</f>
        <v>-</v>
      </c>
      <c r="K57" s="187"/>
      <c r="L57" s="188"/>
    </row>
    <row r="58" spans="5:12" x14ac:dyDescent="0.25">
      <c r="E58" s="141"/>
      <c r="F58" s="142"/>
      <c r="G58" s="143"/>
      <c r="H58" s="143"/>
      <c r="I58" s="130"/>
      <c r="J58" s="133"/>
      <c r="K58" s="187"/>
      <c r="L58" s="188"/>
    </row>
    <row r="59" spans="5:12" x14ac:dyDescent="0.25">
      <c r="E59" s="141"/>
      <c r="F59" s="142"/>
      <c r="G59" s="143"/>
      <c r="H59" s="143"/>
      <c r="I59" s="130"/>
      <c r="J59" s="133"/>
      <c r="K59" s="187"/>
      <c r="L59" s="188"/>
    </row>
    <row r="60" spans="5:12" ht="15.75" thickBot="1" x14ac:dyDescent="0.3">
      <c r="E60" s="141"/>
      <c r="F60" s="142"/>
      <c r="G60" s="143"/>
      <c r="H60" s="143"/>
      <c r="I60" s="131"/>
      <c r="J60" s="134"/>
      <c r="K60" s="187"/>
      <c r="L60" s="188"/>
    </row>
    <row r="61" spans="5:12" x14ac:dyDescent="0.25">
      <c r="E61" s="35"/>
      <c r="F61" s="36"/>
      <c r="G61" s="36"/>
      <c r="H61" s="36"/>
      <c r="I61" s="38"/>
      <c r="J61" s="36"/>
      <c r="K61" s="38"/>
      <c r="L61" s="39"/>
    </row>
    <row r="62" spans="5:12" ht="15.75" thickBot="1" x14ac:dyDescent="0.3">
      <c r="E62" s="51"/>
      <c r="F62" s="52"/>
      <c r="G62" s="52"/>
      <c r="H62" s="52"/>
      <c r="I62" s="53" t="s">
        <v>133</v>
      </c>
      <c r="J62" s="53" t="str">
        <f>IF(SUM(J7:J61)=0,"-",SUM(J7:J61))</f>
        <v>-</v>
      </c>
      <c r="K62" s="52"/>
      <c r="L62" s="54"/>
    </row>
    <row r="63" spans="5:12" x14ac:dyDescent="0.25"/>
    <row r="64" spans="5:1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</sheetData>
  <sheetProtection algorithmName="SHA-512" hashValue="bG/7qAirYdjb/1fGlaNgGpn8HLyOag0WYmYD1FLOwV06DgakokwHFuOn7EiAzL8T0A5w9ZcOYyz1HLzJItLyvg==" saltValue="0t/B7qv96apPAtLPVFRdEA==" spinCount="100000" sheet="1" selectLockedCells="1"/>
  <protectedRanges>
    <protectedRange sqref="I7:L10 I12:L15 I17:L20 I22:L25 I27:L30 I32:L35 I37:L40 I42:L45 I47:L50 I52:L55 I57:L60" name="preenchimento SASSMAQ"/>
    <protectedRange algorithmName="SHA-512" hashValue="ytXj62HW89cVlurxv+EOueI+i0m924NOLGypjTn5MZmYBr1H45RG06ZOupcA2Z5lqdFmA3I4NdQXnKCnKVBEZg==" saltValue="anznUHJhcp9AiM92vGiPAA==" spinCount="100000" sqref="I57:I61 K57:L61 K7:L56 I7:I56" name="Intervalo1"/>
  </protectedRanges>
  <autoFilter ref="E1:E302" xr:uid="{5FF1AC4C-7E61-458D-AD5C-1ECAC3FE0C13}"/>
  <dataConsolidate/>
  <mergeCells count="59"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17:F20"/>
    <mergeCell ref="G17:H20"/>
    <mergeCell ref="I17:I20"/>
    <mergeCell ref="J17:J20"/>
    <mergeCell ref="K17:L20"/>
    <mergeCell ref="E2:L3"/>
    <mergeCell ref="E4:H5"/>
    <mergeCell ref="I4:J4"/>
    <mergeCell ref="K4:L5"/>
    <mergeCell ref="E12:F15"/>
    <mergeCell ref="G12:H15"/>
    <mergeCell ref="I12:I15"/>
    <mergeCell ref="J12:J15"/>
    <mergeCell ref="K12:L15"/>
    <mergeCell ref="E7:F10"/>
    <mergeCell ref="G7:H10"/>
    <mergeCell ref="I7:I10"/>
    <mergeCell ref="J7:J10"/>
    <mergeCell ref="K7:L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D1A8-AB3C-4200-9026-561E2545C899}">
          <x14:formula1>
            <xm:f>'REF!'!$B$2:$B$6</xm:f>
          </x14:formula1>
          <xm:sqref>I7:I10 I12:I15 I17:I20 I22:I25 I27:I30 I32:I35 I37:I40 I42:I45 I47:I50 I52:I55 I57:I60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DB97-D2C1-495C-82C3-5444628E5DB4}">
  <sheetPr codeName="Planilha7">
    <tabColor rgb="FF002060"/>
  </sheetPr>
  <dimension ref="A1:Z11"/>
  <sheetViews>
    <sheetView showGridLines="0" showRowColHeaders="0" workbookViewId="0">
      <selection activeCell="A12" sqref="A12:XFD1048576"/>
    </sheetView>
  </sheetViews>
  <sheetFormatPr defaultColWidth="0" defaultRowHeight="15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189" t="s">
        <v>184</v>
      </c>
      <c r="C2" s="190"/>
      <c r="D2" s="190"/>
      <c r="E2" s="190"/>
      <c r="F2" s="192" t="s">
        <v>85</v>
      </c>
      <c r="G2" s="193"/>
      <c r="H2" s="193"/>
      <c r="I2" s="193"/>
      <c r="J2" s="193"/>
      <c r="K2" s="193"/>
      <c r="L2" s="193"/>
      <c r="M2" s="193"/>
      <c r="N2" s="194"/>
    </row>
    <row r="3" spans="2:14" ht="21.75" customHeight="1" x14ac:dyDescent="0.25">
      <c r="B3" s="195" t="s">
        <v>183</v>
      </c>
      <c r="C3" s="197" t="s">
        <v>182</v>
      </c>
      <c r="D3" s="191" t="s">
        <v>85</v>
      </c>
      <c r="E3" s="191"/>
      <c r="F3" s="58"/>
      <c r="G3" s="58"/>
      <c r="H3" s="58"/>
      <c r="I3" s="58"/>
      <c r="J3" s="58"/>
      <c r="K3" s="58"/>
      <c r="L3" s="58"/>
      <c r="M3" s="58"/>
      <c r="N3" s="58"/>
    </row>
    <row r="4" spans="2:14" ht="111.75" customHeight="1" x14ac:dyDescent="0.25">
      <c r="B4" s="196"/>
      <c r="C4" s="198"/>
      <c r="D4" s="62" t="s">
        <v>181</v>
      </c>
      <c r="E4" s="62" t="s">
        <v>180</v>
      </c>
      <c r="F4" s="58"/>
      <c r="G4" s="58"/>
      <c r="H4" s="58"/>
      <c r="I4" s="58"/>
      <c r="J4" s="58"/>
      <c r="K4" s="58"/>
      <c r="L4" s="58"/>
      <c r="M4" s="58"/>
      <c r="N4" s="58"/>
    </row>
    <row r="5" spans="2:14" ht="38.25" customHeight="1" x14ac:dyDescent="0.25">
      <c r="B5" s="60" t="str">
        <f>DADOS!H73</f>
        <v xml:space="preserve">1.ISO 9001 </v>
      </c>
      <c r="C5" s="61">
        <v>96</v>
      </c>
      <c r="D5" s="61" t="str">
        <f>IF(DADOS!N73="SIM",96,'1. ISO 9001'!G117)</f>
        <v>-</v>
      </c>
      <c r="E5" s="59" t="str">
        <f>IFERROR((D5/C5),"NÃO POSSUI CERTIFICAÇÃO PARA ESSE CRITÉRIO")</f>
        <v>NÃO POSSUI CERTIFICAÇÃO PARA ESSE CRITÉRIO</v>
      </c>
      <c r="F5" s="58"/>
      <c r="G5" s="58"/>
      <c r="H5" s="58"/>
      <c r="I5" s="58"/>
      <c r="J5" s="58"/>
      <c r="K5" s="58"/>
      <c r="L5" s="58"/>
      <c r="M5" s="58"/>
      <c r="N5" s="58"/>
    </row>
    <row r="6" spans="2:14" ht="48.75" customHeight="1" x14ac:dyDescent="0.25">
      <c r="B6" s="60" t="str">
        <f>DADOS!H74</f>
        <v>2.ISO 14001</v>
      </c>
      <c r="C6" s="29">
        <v>72</v>
      </c>
      <c r="D6" s="61" t="str">
        <f>IF(DADOS!N74="SIM",72,'2.ISO14001 '!G97)</f>
        <v>-</v>
      </c>
      <c r="E6" s="59" t="str">
        <f>IFERROR((D6/C6),"NÃO POSSUI CERTIFICAÇÃO PARA ESSE CRITÉRIO")</f>
        <v>NÃO POSSUI CERTIFICAÇÃO PARA ESSE CRITÉRIO</v>
      </c>
      <c r="F6" s="58"/>
      <c r="G6" s="58"/>
      <c r="H6" s="58"/>
      <c r="I6" s="58"/>
      <c r="J6" s="58"/>
      <c r="K6" s="58"/>
      <c r="L6" s="58"/>
      <c r="M6" s="58"/>
      <c r="N6" s="58"/>
    </row>
    <row r="7" spans="2:14" ht="45.75" customHeight="1" thickBot="1" x14ac:dyDescent="0.3">
      <c r="B7" s="60" t="str">
        <f>DADOS!H75</f>
        <v>3.SASSMAQ</v>
      </c>
      <c r="C7" s="29">
        <v>44</v>
      </c>
      <c r="D7" s="61" t="str">
        <f>IF(DADOS!N75="SIM",84,'3.SASSMAQ'!J62)</f>
        <v>-</v>
      </c>
      <c r="E7" s="59" t="str">
        <f>IFERROR((D7/C7),"NÃO POSSUI CERTIFICAÇÃO PARA ESSE CRITÉRIO")</f>
        <v>NÃO POSSUI CERTIFICAÇÃO PARA ESSE CRITÉRIO</v>
      </c>
      <c r="F7" s="58"/>
      <c r="G7" s="58"/>
      <c r="H7" s="58"/>
      <c r="I7" s="58"/>
      <c r="J7" s="58"/>
      <c r="K7" s="58"/>
      <c r="L7" s="58"/>
      <c r="M7" s="58"/>
      <c r="N7" s="58"/>
    </row>
    <row r="8" spans="2:14" ht="47.25" customHeight="1" thickBot="1" x14ac:dyDescent="0.3">
      <c r="E8" s="63">
        <f>IFERROR(SUM(D5:D7)/SUM(C5:C7),"-")</f>
        <v>0</v>
      </c>
    </row>
    <row r="9" spans="2:14" x14ac:dyDescent="0.25"/>
    <row r="10" spans="2:14" x14ac:dyDescent="0.25"/>
    <row r="11" spans="2:14" x14ac:dyDescent="0.25"/>
  </sheetData>
  <sheetProtection algorithmName="SHA-512" hashValue="c8AXr/uXcReDpOSwGHgdKfUwO6DICgW7zixq7feWeadfB9avhgvv0Z0eHNLJInnEYA9pLEKjk1sVeHWnMqPsqQ==" saltValue="KIfFnXeVDZQo3/JZhJItTA==" spinCount="100000" sheet="1" selectLockedCells="1" selectUnlockedCells="1"/>
  <protectedRanges>
    <protectedRange password="D98E" sqref="B3 C3 B5:C7 D3:E7" name="Auto avaliação"/>
  </protectedRanges>
  <mergeCells count="5">
    <mergeCell ref="B2:E2"/>
    <mergeCell ref="D3:E3"/>
    <mergeCell ref="F2:N2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G35" sqref="G35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134</v>
      </c>
      <c r="C1" t="s">
        <v>135</v>
      </c>
    </row>
    <row r="2" spans="2:5" x14ac:dyDescent="0.25">
      <c r="B2" t="s">
        <v>151</v>
      </c>
      <c r="C2" t="s">
        <v>136</v>
      </c>
      <c r="E2" t="s">
        <v>151</v>
      </c>
    </row>
    <row r="3" spans="2:5" x14ac:dyDescent="0.25">
      <c r="B3" t="s">
        <v>90</v>
      </c>
      <c r="C3">
        <v>4</v>
      </c>
      <c r="E3" t="s">
        <v>185</v>
      </c>
    </row>
    <row r="4" spans="2:5" x14ac:dyDescent="0.25">
      <c r="B4" t="s">
        <v>137</v>
      </c>
      <c r="C4">
        <v>0</v>
      </c>
      <c r="E4" t="s">
        <v>186</v>
      </c>
    </row>
    <row r="5" spans="2:5" x14ac:dyDescent="0.25">
      <c r="B5" t="s">
        <v>138</v>
      </c>
      <c r="C5">
        <v>2</v>
      </c>
    </row>
    <row r="6" spans="2:5" x14ac:dyDescent="0.25">
      <c r="B6" t="s">
        <v>125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7A34-162A-45AB-A4A4-4C14BB4295D7}">
  <dimension ref="A1"/>
  <sheetViews>
    <sheetView workbookViewId="0">
      <selection activeCell="G35" sqref="G3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</vt:lpstr>
      <vt:lpstr>INSTRUÇÕES</vt:lpstr>
      <vt:lpstr>1. ISO 9001</vt:lpstr>
      <vt:lpstr>2.ISO14001 </vt:lpstr>
      <vt:lpstr>3.SASSMAQ</vt:lpstr>
      <vt:lpstr>RESULTADO</vt:lpstr>
      <vt:lpstr>REF!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2024-03-20T14:37:24Z</dcterms:modified>
</cp:coreProperties>
</file>